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Consignment!$H$1:$H$30</definedName>
  </definedNames>
  <calcPr calcId="124519"/>
</workbook>
</file>

<file path=xl/calcChain.xml><?xml version="1.0" encoding="utf-8"?>
<calcChain xmlns="http://schemas.openxmlformats.org/spreadsheetml/2006/main">
  <c r="J2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H6" l="1"/>
  <c r="H12"/>
  <c r="H13"/>
  <c r="H15"/>
  <c r="H17"/>
  <c r="H18"/>
  <c r="H19"/>
  <c r="H20"/>
  <c r="H21"/>
  <c r="H24"/>
  <c r="H26"/>
</calcChain>
</file>

<file path=xl/sharedStrings.xml><?xml version="1.0" encoding="utf-8"?>
<sst xmlns="http://schemas.openxmlformats.org/spreadsheetml/2006/main" count="132" uniqueCount="95">
  <si>
    <t>07/7/2025</t>
  </si>
  <si>
    <t>63</t>
  </si>
  <si>
    <t>01/7/2025</t>
  </si>
  <si>
    <t>58</t>
  </si>
  <si>
    <t>08/7/2025</t>
  </si>
  <si>
    <t>59</t>
  </si>
  <si>
    <t>66</t>
  </si>
  <si>
    <t>60</t>
  </si>
  <si>
    <t>18/7/2025</t>
  </si>
  <si>
    <t>09/7/2025</t>
  </si>
  <si>
    <t>68</t>
  </si>
  <si>
    <t>12/7/2025</t>
  </si>
  <si>
    <t>72</t>
  </si>
  <si>
    <t>70</t>
  </si>
  <si>
    <t>15/7/2025</t>
  </si>
  <si>
    <t>74</t>
  </si>
  <si>
    <t>64</t>
  </si>
  <si>
    <t>75</t>
  </si>
  <si>
    <t>19/7/2025</t>
  </si>
  <si>
    <t>76</t>
  </si>
  <si>
    <t>77</t>
  </si>
  <si>
    <t>23/7/2025</t>
  </si>
  <si>
    <t>24/7/2025</t>
  </si>
  <si>
    <t>25/7/2025</t>
  </si>
  <si>
    <t>80</t>
  </si>
  <si>
    <t>06/7/2025</t>
  </si>
  <si>
    <t>78</t>
  </si>
  <si>
    <t>79</t>
  </si>
  <si>
    <t>29/7/2025</t>
  </si>
  <si>
    <t>213</t>
  </si>
  <si>
    <t>30/7/2025</t>
  </si>
  <si>
    <t>82</t>
  </si>
  <si>
    <t>25-83</t>
  </si>
  <si>
    <t>25-85</t>
  </si>
  <si>
    <t>84</t>
  </si>
  <si>
    <t>SL</t>
  </si>
  <si>
    <t>DATE</t>
  </si>
  <si>
    <t>LR NO</t>
  </si>
  <si>
    <t>KAMAKHYANAGAR</t>
  </si>
  <si>
    <t>CHHATRAPUR</t>
  </si>
  <si>
    <t>SORO</t>
  </si>
  <si>
    <t>PURI</t>
  </si>
  <si>
    <t>BALIKUDA</t>
  </si>
  <si>
    <t>DHARMAGARH</t>
  </si>
  <si>
    <t>PANKAPAL</t>
  </si>
  <si>
    <t>BALASORE</t>
  </si>
  <si>
    <t>SIMILIGUDA</t>
  </si>
  <si>
    <t>BHADRAK</t>
  </si>
  <si>
    <t>JATNI</t>
  </si>
  <si>
    <t>JAJPUR ROAD</t>
  </si>
  <si>
    <t>BALICHANDRAPUR</t>
  </si>
  <si>
    <t>KORAPUT</t>
  </si>
  <si>
    <t>TALCHER</t>
  </si>
  <si>
    <t>PANIKOILI</t>
  </si>
  <si>
    <t>JEYPORE</t>
  </si>
  <si>
    <t>DHENKANAL</t>
  </si>
  <si>
    <t>JARKA</t>
  </si>
  <si>
    <t>DO/05482</t>
  </si>
  <si>
    <t>JA/06216</t>
  </si>
  <si>
    <t>JA/06685</t>
  </si>
  <si>
    <t>JA/06686</t>
  </si>
  <si>
    <t>JA/06687</t>
  </si>
  <si>
    <t>JA/06717</t>
  </si>
  <si>
    <t>JA/06862</t>
  </si>
  <si>
    <t>JA/06873</t>
  </si>
  <si>
    <t>JA/07022</t>
  </si>
  <si>
    <t>JA/07034</t>
  </si>
  <si>
    <t>JA/07191</t>
  </si>
  <si>
    <t>JA/07198</t>
  </si>
  <si>
    <t>JA/07277</t>
  </si>
  <si>
    <t>JA/07462</t>
  </si>
  <si>
    <t>JA/07523</t>
  </si>
  <si>
    <t>JA/07581</t>
  </si>
  <si>
    <t>JA/07619</t>
  </si>
  <si>
    <t>JA/07630</t>
  </si>
  <si>
    <t>JA/07877</t>
  </si>
  <si>
    <t>JA/07886</t>
  </si>
  <si>
    <t>JA/07951</t>
  </si>
  <si>
    <t>JA/07961</t>
  </si>
  <si>
    <t>JA/08138</t>
  </si>
  <si>
    <t>CTC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</si>
  <si>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</si>
  <si>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</si>
  <si>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</si>
  <si>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</si>
  <si>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</si>
  <si>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</si>
  <si>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</si>
  <si>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</si>
  <si>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</si>
  <si>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</si>
  <si>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</si>
  <si>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</si>
  <si>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(RUPEES TWENTY THREE THOUSAND FOUR HUNDRED EIGHTY SEVEN ONLY)</t>
  </si>
  <si>
    <t>Bill Date: 31/07/2025
Bill NO : 11465
TotalAmount: 23487.00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</si>
</sst>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HORSE%20CHE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TALCHER</v>
          </cell>
          <cell r="G4">
            <v>30</v>
          </cell>
          <cell r="H4">
            <v>26</v>
          </cell>
        </row>
        <row r="5">
          <cell r="F5" t="str">
            <v>KORAPUT</v>
          </cell>
          <cell r="G5">
            <v>53</v>
          </cell>
          <cell r="H5">
            <v>45</v>
          </cell>
        </row>
        <row r="6">
          <cell r="F6" t="str">
            <v>PANIKOILI</v>
          </cell>
          <cell r="G6">
            <v>22</v>
          </cell>
          <cell r="H6">
            <v>26</v>
          </cell>
        </row>
        <row r="7">
          <cell r="F7" t="str">
            <v>SIMULIA</v>
          </cell>
          <cell r="G7">
            <v>11</v>
          </cell>
          <cell r="H7">
            <v>26</v>
          </cell>
        </row>
        <row r="8">
          <cell r="F8" t="str">
            <v>KHURDA</v>
          </cell>
          <cell r="G8">
            <v>40</v>
          </cell>
          <cell r="H8">
            <v>26</v>
          </cell>
        </row>
        <row r="9">
          <cell r="F9" t="str">
            <v>JATNI</v>
          </cell>
          <cell r="G9">
            <v>20</v>
          </cell>
          <cell r="H9">
            <v>26</v>
          </cell>
        </row>
        <row r="10">
          <cell r="F10" t="str">
            <v>SIMILIGUDA</v>
          </cell>
          <cell r="G10">
            <v>50</v>
          </cell>
          <cell r="H10">
            <v>45</v>
          </cell>
        </row>
        <row r="11">
          <cell r="F11" t="str">
            <v>PANIKOILI</v>
          </cell>
          <cell r="G11">
            <v>20</v>
          </cell>
          <cell r="H11">
            <v>26</v>
          </cell>
        </row>
        <row r="12">
          <cell r="F12" t="str">
            <v>BERHAMPUR</v>
          </cell>
          <cell r="G12">
            <v>43</v>
          </cell>
          <cell r="H12">
            <v>26</v>
          </cell>
        </row>
        <row r="13">
          <cell r="F13" t="str">
            <v>KAMAKHYANAGAR</v>
          </cell>
          <cell r="G13">
            <v>46</v>
          </cell>
          <cell r="H13">
            <v>26</v>
          </cell>
        </row>
        <row r="14">
          <cell r="F14" t="str">
            <v>ANGUL</v>
          </cell>
          <cell r="G14">
            <v>30</v>
          </cell>
          <cell r="H14">
            <v>26</v>
          </cell>
        </row>
        <row r="15">
          <cell r="F15" t="str">
            <v>BALASORE</v>
          </cell>
          <cell r="G15">
            <v>46</v>
          </cell>
          <cell r="H15">
            <v>26</v>
          </cell>
        </row>
        <row r="16">
          <cell r="F16" t="str">
            <v>BALICHANDRAPUR</v>
          </cell>
          <cell r="G16">
            <v>26</v>
          </cell>
          <cell r="H16">
            <v>26</v>
          </cell>
        </row>
        <row r="17">
          <cell r="F17" t="str">
            <v>TALCHER</v>
          </cell>
          <cell r="G17">
            <v>25</v>
          </cell>
          <cell r="H1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bestFit="1" customWidth="1"/>
    <col min="16" max="16" width="11" bestFit="1" customWidth="1"/>
  </cols>
  <sheetData>
    <row r="1" spans="1:10" s="1" customFormat="1" ht="90" customHeight="1">
      <c r="A1" s="12"/>
      <c r="B1" s="12"/>
      <c r="C1" s="12"/>
      <c r="D1" s="12"/>
      <c r="E1" s="12"/>
      <c r="F1" s="12"/>
      <c r="G1" s="14" t="s">
        <v>88</v>
      </c>
      <c r="H1" s="15"/>
      <c r="I1" s="15"/>
      <c r="J1" s="16"/>
    </row>
    <row r="2" spans="1:10" s="1" customFormat="1" ht="90" customHeight="1">
      <c r="A2" s="12" t="s">
        <v>89</v>
      </c>
      <c r="B2" s="12"/>
      <c r="C2" s="12"/>
      <c r="D2" s="12"/>
      <c r="E2" s="12"/>
      <c r="F2" s="12"/>
      <c r="G2" s="14" t="s">
        <v>94</v>
      </c>
      <c r="H2" s="15"/>
      <c r="I2" s="15"/>
      <c r="J2" s="16"/>
    </row>
    <row r="3" spans="1:10" s="5" customFormat="1">
      <c r="A3" s="4" t="s">
        <v>35</v>
      </c>
      <c r="B3" s="4" t="s">
        <v>36</v>
      </c>
      <c r="C3" s="4" t="s">
        <v>37</v>
      </c>
      <c r="D3" s="4" t="s">
        <v>81</v>
      </c>
      <c r="E3" s="4" t="s">
        <v>82</v>
      </c>
      <c r="F3" s="4" t="s">
        <v>83</v>
      </c>
      <c r="G3" s="4" t="s">
        <v>84</v>
      </c>
      <c r="H3" s="4" t="s">
        <v>85</v>
      </c>
      <c r="I3" s="4" t="s">
        <v>86</v>
      </c>
      <c r="J3" s="4" t="s">
        <v>87</v>
      </c>
    </row>
    <row r="4" spans="1:10">
      <c r="A4" s="2">
        <v>1</v>
      </c>
      <c r="B4" s="2" t="s">
        <v>2</v>
      </c>
      <c r="C4" s="2" t="s">
        <v>58</v>
      </c>
      <c r="D4" s="2" t="s">
        <v>3</v>
      </c>
      <c r="E4" s="3" t="s">
        <v>80</v>
      </c>
      <c r="F4" s="2" t="s">
        <v>39</v>
      </c>
      <c r="G4" s="2">
        <v>20</v>
      </c>
      <c r="H4" s="8">
        <v>26</v>
      </c>
      <c r="I4" s="8">
        <v>20</v>
      </c>
      <c r="J4" s="8">
        <f>G4*H4+I4</f>
        <v>540</v>
      </c>
    </row>
    <row r="5" spans="1:10">
      <c r="A5" s="2">
        <v>2</v>
      </c>
      <c r="B5" s="2" t="s">
        <v>25</v>
      </c>
      <c r="C5" s="2" t="s">
        <v>73</v>
      </c>
      <c r="D5" s="2" t="s">
        <v>26</v>
      </c>
      <c r="E5" s="3" t="s">
        <v>80</v>
      </c>
      <c r="F5" s="2" t="s">
        <v>41</v>
      </c>
      <c r="G5" s="2">
        <v>29</v>
      </c>
      <c r="H5" s="8">
        <v>26</v>
      </c>
      <c r="I5" s="8">
        <v>20</v>
      </c>
      <c r="J5" s="8">
        <f t="shared" ref="J5:J26" si="0">G5*H5+I5</f>
        <v>774</v>
      </c>
    </row>
    <row r="6" spans="1:10">
      <c r="A6" s="2">
        <v>3</v>
      </c>
      <c r="B6" s="2" t="s">
        <v>0</v>
      </c>
      <c r="C6" s="2" t="s">
        <v>57</v>
      </c>
      <c r="D6" s="2" t="s">
        <v>1</v>
      </c>
      <c r="E6" s="3" t="s">
        <v>80</v>
      </c>
      <c r="F6" s="2" t="s">
        <v>38</v>
      </c>
      <c r="G6" s="2">
        <v>59</v>
      </c>
      <c r="H6" s="8">
        <f>VLOOKUP(F6,[1]Consignment!$F$4:$H$17,3,FALSE)</f>
        <v>26</v>
      </c>
      <c r="I6" s="8">
        <v>20</v>
      </c>
      <c r="J6" s="8">
        <f t="shared" si="0"/>
        <v>1554</v>
      </c>
    </row>
    <row r="7" spans="1:10">
      <c r="A7" s="2">
        <v>4</v>
      </c>
      <c r="B7" s="2" t="s">
        <v>4</v>
      </c>
      <c r="C7" s="2" t="s">
        <v>59</v>
      </c>
      <c r="D7" s="2" t="s">
        <v>5</v>
      </c>
      <c r="E7" s="3" t="s">
        <v>80</v>
      </c>
      <c r="F7" s="2" t="s">
        <v>40</v>
      </c>
      <c r="G7" s="2">
        <v>18</v>
      </c>
      <c r="H7" s="8">
        <v>26</v>
      </c>
      <c r="I7" s="8">
        <v>20</v>
      </c>
      <c r="J7" s="8">
        <f t="shared" si="0"/>
        <v>488</v>
      </c>
    </row>
    <row r="8" spans="1:10">
      <c r="A8" s="2">
        <v>5</v>
      </c>
      <c r="B8" s="2" t="s">
        <v>4</v>
      </c>
      <c r="C8" s="2" t="s">
        <v>60</v>
      </c>
      <c r="D8" s="2" t="s">
        <v>6</v>
      </c>
      <c r="E8" s="3" t="s">
        <v>80</v>
      </c>
      <c r="F8" s="2" t="s">
        <v>41</v>
      </c>
      <c r="G8" s="2">
        <v>24</v>
      </c>
      <c r="H8" s="8">
        <v>26</v>
      </c>
      <c r="I8" s="8">
        <v>20</v>
      </c>
      <c r="J8" s="8">
        <f t="shared" si="0"/>
        <v>644</v>
      </c>
    </row>
    <row r="9" spans="1:10">
      <c r="A9" s="2">
        <v>6</v>
      </c>
      <c r="B9" s="2" t="s">
        <v>4</v>
      </c>
      <c r="C9" s="2" t="s">
        <v>61</v>
      </c>
      <c r="D9" s="2" t="s">
        <v>7</v>
      </c>
      <c r="E9" s="3" t="s">
        <v>80</v>
      </c>
      <c r="F9" s="2" t="s">
        <v>42</v>
      </c>
      <c r="G9" s="2">
        <v>33</v>
      </c>
      <c r="H9" s="8">
        <v>26</v>
      </c>
      <c r="I9" s="8">
        <v>20</v>
      </c>
      <c r="J9" s="8">
        <f t="shared" si="0"/>
        <v>878</v>
      </c>
    </row>
    <row r="10" spans="1:10">
      <c r="A10" s="2">
        <v>7</v>
      </c>
      <c r="B10" s="2" t="s">
        <v>9</v>
      </c>
      <c r="C10" s="2" t="s">
        <v>62</v>
      </c>
      <c r="D10" s="2" t="s">
        <v>10</v>
      </c>
      <c r="E10" s="3" t="s">
        <v>80</v>
      </c>
      <c r="F10" s="2" t="s">
        <v>43</v>
      </c>
      <c r="G10" s="2">
        <v>52</v>
      </c>
      <c r="H10" s="8">
        <v>45</v>
      </c>
      <c r="I10" s="8">
        <v>20</v>
      </c>
      <c r="J10" s="8">
        <f t="shared" si="0"/>
        <v>2360</v>
      </c>
    </row>
    <row r="11" spans="1:10">
      <c r="A11" s="2">
        <v>8</v>
      </c>
      <c r="B11" s="2" t="s">
        <v>11</v>
      </c>
      <c r="C11" s="2" t="s">
        <v>63</v>
      </c>
      <c r="D11" s="2" t="s">
        <v>12</v>
      </c>
      <c r="E11" s="3" t="s">
        <v>80</v>
      </c>
      <c r="F11" s="2" t="s">
        <v>44</v>
      </c>
      <c r="G11" s="2">
        <v>10</v>
      </c>
      <c r="H11" s="8">
        <v>26</v>
      </c>
      <c r="I11" s="8">
        <v>20</v>
      </c>
      <c r="J11" s="8">
        <f t="shared" si="0"/>
        <v>280</v>
      </c>
    </row>
    <row r="12" spans="1:10">
      <c r="A12" s="2">
        <v>9</v>
      </c>
      <c r="B12" s="2" t="s">
        <v>11</v>
      </c>
      <c r="C12" s="2" t="s">
        <v>64</v>
      </c>
      <c r="D12" s="2" t="s">
        <v>13</v>
      </c>
      <c r="E12" s="3" t="s">
        <v>80</v>
      </c>
      <c r="F12" s="2" t="s">
        <v>45</v>
      </c>
      <c r="G12" s="2">
        <v>15</v>
      </c>
      <c r="H12" s="8">
        <f>VLOOKUP(F12,[1]Consignment!$F$4:$H$17,3,FALSE)</f>
        <v>26</v>
      </c>
      <c r="I12" s="8">
        <v>20</v>
      </c>
      <c r="J12" s="8">
        <f t="shared" si="0"/>
        <v>410</v>
      </c>
    </row>
    <row r="13" spans="1:10">
      <c r="A13" s="2">
        <v>10</v>
      </c>
      <c r="B13" s="2" t="s">
        <v>14</v>
      </c>
      <c r="C13" s="2" t="s">
        <v>65</v>
      </c>
      <c r="D13" s="2" t="s">
        <v>15</v>
      </c>
      <c r="E13" s="3" t="s">
        <v>80</v>
      </c>
      <c r="F13" s="2" t="s">
        <v>46</v>
      </c>
      <c r="G13" s="2">
        <v>50</v>
      </c>
      <c r="H13" s="8">
        <f>VLOOKUP(F13,[1]Consignment!$F$4:$H$17,3,FALSE)</f>
        <v>45</v>
      </c>
      <c r="I13" s="8">
        <v>20</v>
      </c>
      <c r="J13" s="8">
        <f t="shared" si="0"/>
        <v>2270</v>
      </c>
    </row>
    <row r="14" spans="1:10">
      <c r="A14" s="2">
        <v>11</v>
      </c>
      <c r="B14" s="2" t="s">
        <v>14</v>
      </c>
      <c r="C14" s="2" t="s">
        <v>66</v>
      </c>
      <c r="D14" s="2" t="s">
        <v>16</v>
      </c>
      <c r="E14" s="3" t="s">
        <v>80</v>
      </c>
      <c r="F14" s="2" t="s">
        <v>47</v>
      </c>
      <c r="G14" s="2">
        <v>2</v>
      </c>
      <c r="H14" s="8">
        <v>26</v>
      </c>
      <c r="I14" s="8">
        <v>20</v>
      </c>
      <c r="J14" s="8">
        <f t="shared" si="0"/>
        <v>72</v>
      </c>
    </row>
    <row r="15" spans="1:10">
      <c r="A15" s="2">
        <v>12</v>
      </c>
      <c r="B15" s="2" t="s">
        <v>8</v>
      </c>
      <c r="C15" s="2" t="s">
        <v>67</v>
      </c>
      <c r="D15" s="2" t="s">
        <v>17</v>
      </c>
      <c r="E15" s="3" t="s">
        <v>80</v>
      </c>
      <c r="F15" s="2" t="s">
        <v>48</v>
      </c>
      <c r="G15" s="2">
        <v>32</v>
      </c>
      <c r="H15" s="8">
        <f>VLOOKUP(F15,[1]Consignment!$F$4:$H$17,3,FALSE)</f>
        <v>26</v>
      </c>
      <c r="I15" s="8">
        <v>20</v>
      </c>
      <c r="J15" s="8">
        <f t="shared" si="0"/>
        <v>852</v>
      </c>
    </row>
    <row r="16" spans="1:10">
      <c r="A16" s="2">
        <v>13</v>
      </c>
      <c r="B16" s="2" t="s">
        <v>8</v>
      </c>
      <c r="C16" s="2" t="s">
        <v>68</v>
      </c>
      <c r="D16" s="2" t="s">
        <v>19</v>
      </c>
      <c r="E16" s="3" t="s">
        <v>80</v>
      </c>
      <c r="F16" s="2" t="s">
        <v>49</v>
      </c>
      <c r="G16" s="2">
        <v>60</v>
      </c>
      <c r="H16" s="8">
        <v>26</v>
      </c>
      <c r="I16" s="8">
        <v>20</v>
      </c>
      <c r="J16" s="8">
        <f t="shared" si="0"/>
        <v>1580</v>
      </c>
    </row>
    <row r="17" spans="1:10">
      <c r="A17" s="2">
        <v>14</v>
      </c>
      <c r="B17" s="2" t="s">
        <v>18</v>
      </c>
      <c r="C17" s="2" t="s">
        <v>69</v>
      </c>
      <c r="D17" s="2" t="s">
        <v>20</v>
      </c>
      <c r="E17" s="3" t="s">
        <v>80</v>
      </c>
      <c r="F17" s="2" t="s">
        <v>50</v>
      </c>
      <c r="G17" s="2">
        <v>25</v>
      </c>
      <c r="H17" s="8">
        <f>VLOOKUP(F17,[1]Consignment!$F$4:$H$17,3,FALSE)</f>
        <v>26</v>
      </c>
      <c r="I17" s="8">
        <v>20</v>
      </c>
      <c r="J17" s="8">
        <f t="shared" si="0"/>
        <v>670</v>
      </c>
    </row>
    <row r="18" spans="1:10">
      <c r="A18" s="2">
        <v>15</v>
      </c>
      <c r="B18" s="2" t="s">
        <v>21</v>
      </c>
      <c r="C18" s="2" t="s">
        <v>70</v>
      </c>
      <c r="D18" s="2" t="s">
        <v>17</v>
      </c>
      <c r="E18" s="3" t="s">
        <v>80</v>
      </c>
      <c r="F18" s="2" t="s">
        <v>51</v>
      </c>
      <c r="G18" s="2">
        <v>30</v>
      </c>
      <c r="H18" s="8">
        <f>VLOOKUP(F18,[1]Consignment!$F$4:$H$17,3,FALSE)</f>
        <v>45</v>
      </c>
      <c r="I18" s="8">
        <v>20</v>
      </c>
      <c r="J18" s="8">
        <f t="shared" si="0"/>
        <v>1370</v>
      </c>
    </row>
    <row r="19" spans="1:10">
      <c r="A19" s="2">
        <v>16</v>
      </c>
      <c r="B19" s="2" t="s">
        <v>22</v>
      </c>
      <c r="C19" s="2" t="s">
        <v>71</v>
      </c>
      <c r="D19" s="2" t="s">
        <v>20</v>
      </c>
      <c r="E19" s="3" t="s">
        <v>80</v>
      </c>
      <c r="F19" s="2" t="s">
        <v>52</v>
      </c>
      <c r="G19" s="2">
        <v>30</v>
      </c>
      <c r="H19" s="8">
        <f>VLOOKUP(F19,[1]Consignment!$F$4:$H$17,3,FALSE)</f>
        <v>26</v>
      </c>
      <c r="I19" s="8">
        <v>20</v>
      </c>
      <c r="J19" s="8">
        <f t="shared" si="0"/>
        <v>800</v>
      </c>
    </row>
    <row r="20" spans="1:10">
      <c r="A20" s="2">
        <v>17</v>
      </c>
      <c r="B20" s="2" t="s">
        <v>22</v>
      </c>
      <c r="C20" s="2" t="s">
        <v>74</v>
      </c>
      <c r="D20" s="2" t="s">
        <v>27</v>
      </c>
      <c r="E20" s="3" t="s">
        <v>80</v>
      </c>
      <c r="F20" s="2" t="s">
        <v>53</v>
      </c>
      <c r="G20" s="2">
        <v>21</v>
      </c>
      <c r="H20" s="8">
        <f>VLOOKUP(F20,[1]Consignment!$F$4:$H$17,3,FALSE)</f>
        <v>26</v>
      </c>
      <c r="I20" s="8">
        <v>20</v>
      </c>
      <c r="J20" s="8">
        <f t="shared" si="0"/>
        <v>566</v>
      </c>
    </row>
    <row r="21" spans="1:10">
      <c r="A21" s="2">
        <v>18</v>
      </c>
      <c r="B21" s="2" t="s">
        <v>23</v>
      </c>
      <c r="C21" s="2" t="s">
        <v>72</v>
      </c>
      <c r="D21" s="2" t="s">
        <v>24</v>
      </c>
      <c r="E21" s="3" t="s">
        <v>80</v>
      </c>
      <c r="F21" s="2" t="s">
        <v>38</v>
      </c>
      <c r="G21" s="2">
        <v>55</v>
      </c>
      <c r="H21" s="8">
        <f>VLOOKUP(F21,[1]Consignment!$F$4:$H$17,3,FALSE)</f>
        <v>26</v>
      </c>
      <c r="I21" s="8">
        <v>20</v>
      </c>
      <c r="J21" s="8">
        <f t="shared" si="0"/>
        <v>1450</v>
      </c>
    </row>
    <row r="22" spans="1:10">
      <c r="A22" s="2">
        <v>19</v>
      </c>
      <c r="B22" s="2" t="s">
        <v>28</v>
      </c>
      <c r="C22" s="2" t="s">
        <v>75</v>
      </c>
      <c r="D22" s="2" t="s">
        <v>29</v>
      </c>
      <c r="E22" s="3" t="s">
        <v>80</v>
      </c>
      <c r="F22" s="2" t="s">
        <v>54</v>
      </c>
      <c r="G22" s="2">
        <v>17</v>
      </c>
      <c r="H22" s="8">
        <v>50</v>
      </c>
      <c r="I22" s="8">
        <v>20</v>
      </c>
      <c r="J22" s="8">
        <f t="shared" si="0"/>
        <v>870</v>
      </c>
    </row>
    <row r="23" spans="1:10">
      <c r="A23" s="2">
        <v>20</v>
      </c>
      <c r="B23" s="2" t="s">
        <v>30</v>
      </c>
      <c r="C23" s="2" t="s">
        <v>76</v>
      </c>
      <c r="D23" s="2" t="s">
        <v>31</v>
      </c>
      <c r="E23" s="3" t="s">
        <v>80</v>
      </c>
      <c r="F23" s="2" t="s">
        <v>55</v>
      </c>
      <c r="G23" s="2">
        <v>20</v>
      </c>
      <c r="H23" s="8">
        <v>26</v>
      </c>
      <c r="I23" s="8">
        <v>20</v>
      </c>
      <c r="J23" s="8">
        <f t="shared" si="0"/>
        <v>540</v>
      </c>
    </row>
    <row r="24" spans="1:10">
      <c r="A24" s="2">
        <v>21</v>
      </c>
      <c r="B24" s="2" t="s">
        <v>30</v>
      </c>
      <c r="C24" s="2" t="s">
        <v>77</v>
      </c>
      <c r="D24" s="2" t="s">
        <v>32</v>
      </c>
      <c r="E24" s="3" t="s">
        <v>80</v>
      </c>
      <c r="F24" s="2" t="s">
        <v>45</v>
      </c>
      <c r="G24" s="2">
        <v>28</v>
      </c>
      <c r="H24" s="8">
        <f>VLOOKUP(F24,[1]Consignment!$F$4:$H$17,3,FALSE)</f>
        <v>26</v>
      </c>
      <c r="I24" s="8">
        <v>20</v>
      </c>
      <c r="J24" s="8">
        <f t="shared" si="0"/>
        <v>748</v>
      </c>
    </row>
    <row r="25" spans="1:10">
      <c r="A25" s="2">
        <v>22</v>
      </c>
      <c r="B25" s="2" t="s">
        <v>30</v>
      </c>
      <c r="C25" s="2" t="s">
        <v>78</v>
      </c>
      <c r="D25" s="2" t="s">
        <v>33</v>
      </c>
      <c r="E25" s="3" t="s">
        <v>80</v>
      </c>
      <c r="F25" s="2" t="s">
        <v>56</v>
      </c>
      <c r="G25" s="2">
        <v>31</v>
      </c>
      <c r="H25" s="8">
        <v>26</v>
      </c>
      <c r="I25" s="8">
        <v>20</v>
      </c>
      <c r="J25" s="8">
        <f t="shared" si="0"/>
        <v>826</v>
      </c>
    </row>
    <row r="26" spans="1:10">
      <c r="A26" s="2">
        <v>23</v>
      </c>
      <c r="B26" s="2" t="s">
        <v>30</v>
      </c>
      <c r="C26" s="2" t="s">
        <v>79</v>
      </c>
      <c r="D26" s="2" t="s">
        <v>34</v>
      </c>
      <c r="E26" s="3" t="s">
        <v>80</v>
      </c>
      <c r="F26" s="2" t="s">
        <v>46</v>
      </c>
      <c r="G26" s="2">
        <v>65</v>
      </c>
      <c r="H26" s="8">
        <f>VLOOKUP(F26,[1]Consignment!$F$4:$H$17,3,FALSE)</f>
        <v>45</v>
      </c>
      <c r="I26" s="8">
        <v>20</v>
      </c>
      <c r="J26" s="8">
        <f t="shared" si="0"/>
        <v>2945</v>
      </c>
    </row>
    <row r="27" spans="1:10">
      <c r="A27" s="9" t="s">
        <v>93</v>
      </c>
      <c r="B27" s="10"/>
      <c r="C27" s="10"/>
      <c r="D27" s="10"/>
      <c r="E27" s="10"/>
      <c r="F27" s="10"/>
      <c r="G27" s="10"/>
      <c r="H27" s="10"/>
      <c r="I27" s="11"/>
      <c r="J27" s="6">
        <f>SUM(J4:J26)</f>
        <v>23487</v>
      </c>
    </row>
    <row r="28" spans="1:10">
      <c r="A28" s="12" t="s">
        <v>90</v>
      </c>
      <c r="B28" s="13"/>
      <c r="C28" s="13"/>
      <c r="D28" s="13"/>
      <c r="E28" s="13"/>
      <c r="F28" s="13"/>
      <c r="G28" s="13"/>
      <c r="H28" s="13"/>
      <c r="I28" s="13"/>
      <c r="J28" s="7"/>
    </row>
    <row r="29" spans="1:10">
      <c r="A29" s="12" t="s">
        <v>91</v>
      </c>
      <c r="B29" s="13"/>
      <c r="C29" s="13"/>
      <c r="D29" s="13"/>
      <c r="E29" s="13"/>
      <c r="F29" s="13"/>
      <c r="G29" s="13"/>
      <c r="H29" s="13"/>
      <c r="I29" s="13"/>
      <c r="J29" s="7"/>
    </row>
    <row r="30" spans="1:10">
      <c r="A30" s="13" t="s">
        <v>92</v>
      </c>
      <c r="B30" s="13"/>
      <c r="C30" s="13"/>
      <c r="D30" s="13"/>
      <c r="E30" s="13"/>
      <c r="F30" s="13"/>
      <c r="G30" s="13"/>
      <c r="H30" s="13"/>
      <c r="I30" s="13"/>
      <c r="J30" s="7"/>
    </row>
  </sheetData>
  <sortState ref="B2:G24">
    <sortCondition ref="B2"/>
  </sortState>
  <mergeCells count="8">
    <mergeCell ref="A27:I27"/>
    <mergeCell ref="A28:I28"/>
    <mergeCell ref="A29:I29"/>
    <mergeCell ref="A30:I30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2025-08-08T06:38:38Z</dcterms:created>
  <dcterms:modified xsi:type="dcterms:W3CDTF">2025-08-10T06:34:57Z</dcterms:modified>
</cp:coreProperties>
</file>