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1" i="1"/>
  <c r="L4"/>
  <c r="J5"/>
  <c r="J6"/>
  <c r="J7"/>
  <c r="I5"/>
  <c r="I6"/>
  <c r="I7"/>
  <c r="I4"/>
  <c r="H5"/>
  <c r="L5" s="1"/>
  <c r="L8" s="1"/>
  <c r="H6"/>
  <c r="L6" s="1"/>
  <c r="H7"/>
  <c r="L7" s="1"/>
</calcChain>
</file>

<file path=xl/sharedStrings.xml><?xml version="1.0" encoding="utf-8"?>
<sst xmlns="http://schemas.openxmlformats.org/spreadsheetml/2006/main" count="38" uniqueCount="35">
  <si>
    <t>INVOICE
PRAGATI LOGISTICS,SAMANTA SAHI KHUNTIA LANE,8984191006
GST No:21AGHPB9356M1Z9</t>
  </si>
  <si>
    <t>04/12/2024</t>
  </si>
  <si>
    <t>0626</t>
  </si>
  <si>
    <t>10/12/2024</t>
  </si>
  <si>
    <t>0434</t>
  </si>
  <si>
    <t>02/12/2024</t>
  </si>
  <si>
    <t>410</t>
  </si>
  <si>
    <t>28/12/2024</t>
  </si>
  <si>
    <t>484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</si>
  <si>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</si>
  <si>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</si>
  <si>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SL</t>
  </si>
  <si>
    <t>DATE</t>
  </si>
  <si>
    <t>LR NO</t>
  </si>
  <si>
    <t>SAHADEVKHUNTA</t>
  </si>
  <si>
    <t>KARANJIA</t>
  </si>
  <si>
    <t>BARIPADA</t>
  </si>
  <si>
    <t>JHUMPURA</t>
  </si>
  <si>
    <t>CTC</t>
  </si>
  <si>
    <t>MA/11914</t>
  </si>
  <si>
    <t>JA/20347</t>
  </si>
  <si>
    <t>MA/12318</t>
  </si>
  <si>
    <t>MA/13031</t>
  </si>
  <si>
    <t>FROM</t>
  </si>
  <si>
    <t>TO</t>
  </si>
  <si>
    <t>INV NO</t>
  </si>
  <si>
    <t>CASE</t>
  </si>
  <si>
    <t>RATE</t>
  </si>
  <si>
    <t>(RUPEES SIX THOUSAND EIGHTY SIX ONLY)</t>
  </si>
  <si>
    <t xml:space="preserve">Bill Date:31/12/2024
Bill NO : 30621
Total Amount:6086.00
</t>
  </si>
  <si>
    <t>HML</t>
  </si>
  <si>
    <t>DD.CH.</t>
  </si>
  <si>
    <t>LR CH.</t>
  </si>
  <si>
    <t>AMT.</t>
  </si>
  <si>
    <t xml:space="preserve">VIDHI VIDHAN LOGISTICS
Address:DHANAWAT COMPLEX CUTTACK,9078824597
GST No:21AABPA0216D1Z2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</si>
</sst>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7</xdr:col>
      <xdr:colOff>361950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" y="76200"/>
          <a:ext cx="43624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  <row r="90">
          <cell r="C90" t="str">
            <v>SUNDERGARH</v>
          </cell>
          <cell r="D90">
            <v>60</v>
          </cell>
          <cell r="E90">
            <v>20</v>
          </cell>
        </row>
        <row r="91">
          <cell r="C91" t="str">
            <v>SAHADEV KHUNTA</v>
          </cell>
          <cell r="D91">
            <v>50</v>
          </cell>
          <cell r="E91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Q17" sqref="Q17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7" style="1" bestFit="1" customWidth="1"/>
    <col min="6" max="6" width="7.5703125" style="1" bestFit="1" customWidth="1"/>
    <col min="7" max="7" width="6.140625" style="1" customWidth="1"/>
    <col min="8" max="8" width="7.28515625" style="2" customWidth="1"/>
    <col min="9" max="9" width="7.42578125" style="2" customWidth="1"/>
    <col min="10" max="10" width="7.5703125" style="2" bestFit="1" customWidth="1"/>
    <col min="11" max="11" width="7.855468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6"/>
      <c r="I1" s="17" t="s">
        <v>0</v>
      </c>
      <c r="J1" s="17"/>
      <c r="K1" s="17"/>
      <c r="L1" s="17"/>
    </row>
    <row r="2" spans="1:12" ht="65.25" customHeight="1">
      <c r="A2" s="24" t="s">
        <v>34</v>
      </c>
      <c r="B2" s="25"/>
      <c r="C2" s="25"/>
      <c r="D2" s="25"/>
      <c r="E2" s="25"/>
      <c r="F2" s="25"/>
      <c r="G2" s="25"/>
      <c r="H2" s="26"/>
      <c r="I2" s="27" t="s">
        <v>29</v>
      </c>
      <c r="J2" s="28"/>
      <c r="K2" s="28"/>
      <c r="L2" s="29"/>
    </row>
    <row r="3" spans="1:12" s="23" customFormat="1" ht="15" customHeight="1">
      <c r="A3" s="21" t="s">
        <v>11</v>
      </c>
      <c r="B3" s="21" t="s">
        <v>12</v>
      </c>
      <c r="C3" s="21" t="s">
        <v>13</v>
      </c>
      <c r="D3" s="21" t="s">
        <v>23</v>
      </c>
      <c r="E3" s="21" t="s">
        <v>24</v>
      </c>
      <c r="F3" s="21" t="s">
        <v>25</v>
      </c>
      <c r="G3" s="21" t="s">
        <v>26</v>
      </c>
      <c r="H3" s="22" t="s">
        <v>27</v>
      </c>
      <c r="I3" s="22" t="s">
        <v>30</v>
      </c>
      <c r="J3" s="22" t="s">
        <v>31</v>
      </c>
      <c r="K3" s="22" t="s">
        <v>32</v>
      </c>
      <c r="L3" s="22" t="s">
        <v>33</v>
      </c>
    </row>
    <row r="4" spans="1:12" ht="15" customHeight="1">
      <c r="A4" s="19">
        <v>1</v>
      </c>
      <c r="B4" s="4" t="s">
        <v>5</v>
      </c>
      <c r="C4" s="4" t="s">
        <v>19</v>
      </c>
      <c r="D4" s="7" t="s">
        <v>18</v>
      </c>
      <c r="E4" s="4" t="s">
        <v>14</v>
      </c>
      <c r="F4" s="4" t="s">
        <v>6</v>
      </c>
      <c r="G4" s="4">
        <v>3</v>
      </c>
      <c r="H4" s="5">
        <v>50</v>
      </c>
      <c r="I4" s="5">
        <f>G4*2</f>
        <v>6</v>
      </c>
      <c r="J4" s="5">
        <v>30</v>
      </c>
      <c r="K4" s="5">
        <v>50</v>
      </c>
      <c r="L4" s="5">
        <f>G4*H4+I4+J4+K4</f>
        <v>236</v>
      </c>
    </row>
    <row r="5" spans="1:12" ht="15" customHeight="1">
      <c r="A5" s="19">
        <v>2</v>
      </c>
      <c r="B5" s="4" t="s">
        <v>1</v>
      </c>
      <c r="C5" s="4" t="s">
        <v>20</v>
      </c>
      <c r="D5" s="7" t="s">
        <v>18</v>
      </c>
      <c r="E5" s="4" t="s">
        <v>15</v>
      </c>
      <c r="F5" s="4" t="s">
        <v>2</v>
      </c>
      <c r="G5" s="4">
        <v>68</v>
      </c>
      <c r="H5" s="5">
        <f>VLOOKUP(E5,'[1]ANIK INDUSTRI'!$C$4:$D$91,2,FALSE)</f>
        <v>50</v>
      </c>
      <c r="I5" s="5">
        <f t="shared" ref="I5:I7" si="0">G5*2</f>
        <v>136</v>
      </c>
      <c r="J5" s="5">
        <f>VLOOKUP(E5,'[1]ANIK INDUSTRI'!$C$4:$E$91,3,FALSE)*G5</f>
        <v>1360</v>
      </c>
      <c r="K5" s="5">
        <v>50</v>
      </c>
      <c r="L5" s="5">
        <f t="shared" ref="L5:L7" si="1">G5*H5+I5+J5+K5</f>
        <v>4946</v>
      </c>
    </row>
    <row r="6" spans="1:12" ht="15" customHeight="1">
      <c r="A6" s="19">
        <v>3</v>
      </c>
      <c r="B6" s="4" t="s">
        <v>3</v>
      </c>
      <c r="C6" s="4" t="s">
        <v>21</v>
      </c>
      <c r="D6" s="7" t="s">
        <v>18</v>
      </c>
      <c r="E6" s="4" t="s">
        <v>16</v>
      </c>
      <c r="F6" s="4" t="s">
        <v>4</v>
      </c>
      <c r="G6" s="4">
        <v>6</v>
      </c>
      <c r="H6" s="5">
        <f>VLOOKUP(E6,'[1]ANIK INDUSTRI'!$C$4:$D$91,2,FALSE)</f>
        <v>50</v>
      </c>
      <c r="I6" s="5">
        <f t="shared" si="0"/>
        <v>12</v>
      </c>
      <c r="J6" s="5">
        <f>VLOOKUP(E6,'[1]ANIK INDUSTRI'!$C$4:$E$91,3,FALSE)*G6</f>
        <v>60</v>
      </c>
      <c r="K6" s="5">
        <v>50</v>
      </c>
      <c r="L6" s="5">
        <f t="shared" si="1"/>
        <v>422</v>
      </c>
    </row>
    <row r="7" spans="1:12" ht="15" customHeight="1">
      <c r="A7" s="19">
        <v>4</v>
      </c>
      <c r="B7" s="4" t="s">
        <v>7</v>
      </c>
      <c r="C7" s="4" t="s">
        <v>22</v>
      </c>
      <c r="D7" s="7" t="s">
        <v>18</v>
      </c>
      <c r="E7" s="4" t="s">
        <v>17</v>
      </c>
      <c r="F7" s="4" t="s">
        <v>8</v>
      </c>
      <c r="G7" s="4">
        <v>6</v>
      </c>
      <c r="H7" s="5">
        <f>VLOOKUP(E7,'[1]ANIK INDUSTRI'!$C$4:$D$91,2,FALSE)</f>
        <v>50</v>
      </c>
      <c r="I7" s="5">
        <f t="shared" si="0"/>
        <v>12</v>
      </c>
      <c r="J7" s="5">
        <f>VLOOKUP(E7,'[1]ANIK INDUSTRI'!$C$4:$E$91,3,FALSE)*G7</f>
        <v>120</v>
      </c>
      <c r="K7" s="5">
        <v>50</v>
      </c>
      <c r="L7" s="5">
        <f t="shared" si="1"/>
        <v>482</v>
      </c>
    </row>
    <row r="8" spans="1:12" s="3" customFormat="1" ht="15" customHeight="1">
      <c r="A8" s="8" t="s">
        <v>28</v>
      </c>
      <c r="B8" s="9"/>
      <c r="C8" s="9"/>
      <c r="D8" s="9"/>
      <c r="E8" s="9"/>
      <c r="F8" s="9"/>
      <c r="G8" s="9"/>
      <c r="H8" s="10"/>
      <c r="I8" s="10"/>
      <c r="J8" s="10"/>
      <c r="K8" s="11"/>
      <c r="L8" s="6">
        <f>SUM(L4:L7)</f>
        <v>6086</v>
      </c>
    </row>
    <row r="9" spans="1:12" s="3" customFormat="1" ht="30" customHeight="1">
      <c r="A9" s="12" t="s">
        <v>10</v>
      </c>
      <c r="B9" s="12"/>
      <c r="C9" s="12"/>
      <c r="D9" s="12"/>
      <c r="E9" s="12"/>
      <c r="F9" s="12"/>
      <c r="G9" s="12"/>
      <c r="H9" s="13"/>
      <c r="I9" s="13"/>
      <c r="J9" s="13"/>
      <c r="K9" s="13"/>
      <c r="L9" s="13"/>
    </row>
    <row r="10" spans="1:12" s="3" customFormat="1" ht="30" customHeight="1">
      <c r="A10" s="12" t="s">
        <v>9</v>
      </c>
      <c r="B10" s="12"/>
      <c r="C10" s="12"/>
      <c r="D10" s="12"/>
      <c r="E10" s="12"/>
      <c r="F10" s="12"/>
      <c r="G10" s="12"/>
      <c r="H10" s="13"/>
      <c r="I10" s="13"/>
      <c r="J10" s="13"/>
      <c r="K10" s="13"/>
      <c r="L10" s="13"/>
    </row>
    <row r="11" spans="1:12" s="18" customFormat="1">
      <c r="G11" s="19">
        <f>SUM(G4:G7)</f>
        <v>83</v>
      </c>
      <c r="H11" s="20"/>
      <c r="I11" s="20"/>
      <c r="J11" s="20"/>
      <c r="K11" s="20"/>
      <c r="L11" s="20"/>
    </row>
  </sheetData>
  <sortState ref="B4:K7">
    <sortCondition ref="B4"/>
  </sortState>
  <mergeCells count="7">
    <mergeCell ref="A8:K8"/>
    <mergeCell ref="A9:L9"/>
    <mergeCell ref="A10:L10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35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2025-01-12T05:20:26Z</cp:lastPrinted>
  <dcterms:created xsi:type="dcterms:W3CDTF">2025-01-09T05:14:12Z</dcterms:created>
  <dcterms:modified xsi:type="dcterms:W3CDTF">2025-01-18T06:42:30Z</dcterms:modified>
</cp:coreProperties>
</file>