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0" i="1"/>
  <c r="G10"/>
  <c r="J5"/>
  <c r="J6"/>
  <c r="I5"/>
  <c r="L5" s="1"/>
  <c r="I6"/>
  <c r="L6" s="1"/>
  <c r="I4"/>
  <c r="L4" s="1"/>
  <c r="L7" s="1"/>
  <c r="J4"/>
</calcChain>
</file>

<file path=xl/sharedStrings.xml><?xml version="1.0" encoding="utf-8"?>
<sst xmlns="http://schemas.openxmlformats.org/spreadsheetml/2006/main" count="33" uniqueCount="30">
  <si>
    <t>06/12/2025</t>
  </si>
  <si>
    <t>2154</t>
  </si>
  <si>
    <t>08/12/2025</t>
  </si>
  <si>
    <t>2248</t>
  </si>
  <si>
    <t>17/12/2025</t>
  </si>
  <si>
    <t>2331</t>
  </si>
  <si>
    <t>SL</t>
  </si>
  <si>
    <t>DATE</t>
  </si>
  <si>
    <t>LR NO</t>
  </si>
  <si>
    <t>INV NO</t>
  </si>
  <si>
    <t>FROM</t>
  </si>
  <si>
    <t>TO</t>
  </si>
  <si>
    <t>CASE</t>
  </si>
  <si>
    <t>JA/15498</t>
  </si>
  <si>
    <t>JA/15576</t>
  </si>
  <si>
    <t>JA/16006</t>
  </si>
  <si>
    <t>BARIPADA</t>
  </si>
  <si>
    <t>BALASORE</t>
  </si>
  <si>
    <t>CTC</t>
  </si>
  <si>
    <t>RATE</t>
  </si>
  <si>
    <t>DD.CH.</t>
  </si>
  <si>
    <t>LR.CH.</t>
  </si>
  <si>
    <t>AMOUNT</t>
  </si>
  <si>
    <t>WEIGHT</t>
  </si>
  <si>
    <t>INVOICE
PRAGATI LOGISTICS,SAMANTA SAHI KHUNTIA LANE,8984191006
GST No:21AGHPB9356M1Z9</t>
  </si>
  <si>
    <t>TO,
M/S DEEPIKA AGARWAL
C/O : JYOTHY LABS LIMITED
CANTONMENT ROAD, CUTTACK
GSTIN : 21ASQPA7475B1ZZ</t>
  </si>
  <si>
    <t>Kindly, verify &amp; confirm within 7 days, else GST will be filed by 20th DEC, 2025
GST to be paid by Consignor under Reverse Charge Mechanism(RCM) as per GST.</t>
  </si>
  <si>
    <t>Thanking you for your business.
PRAGATI LOGISTICS</t>
  </si>
  <si>
    <t>(RUPEES SIX THOUSAND EIGHT HUNDRED FIFTY THREE ONLY)</t>
  </si>
  <si>
    <t xml:space="preserve">Bill Date : 17/01/2026
Bill NO : 23470
Total Amount: 6853.00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</si>
</sst>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228600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1908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4">
          <cell r="C4" t="str">
            <v>JEYPORE</v>
          </cell>
          <cell r="D4">
            <v>2.6</v>
          </cell>
          <cell r="E4">
            <v>6</v>
          </cell>
          <cell r="F4">
            <v>2.782</v>
          </cell>
        </row>
        <row r="5">
          <cell r="C5" t="str">
            <v>RAYAGADA</v>
          </cell>
          <cell r="D5">
            <v>2.1</v>
          </cell>
          <cell r="E5">
            <v>6</v>
          </cell>
          <cell r="F5">
            <v>2.2469999999999999</v>
          </cell>
        </row>
        <row r="6">
          <cell r="C6" t="str">
            <v>KESINGA</v>
          </cell>
          <cell r="D6">
            <v>2.6</v>
          </cell>
          <cell r="E6">
            <v>6</v>
          </cell>
          <cell r="F6">
            <v>2.782</v>
          </cell>
        </row>
        <row r="7">
          <cell r="C7" t="str">
            <v>KORAPUT</v>
          </cell>
          <cell r="D7">
            <v>2.9</v>
          </cell>
          <cell r="E7">
            <v>6</v>
          </cell>
          <cell r="F7">
            <v>3.1029999999999998</v>
          </cell>
        </row>
        <row r="8">
          <cell r="C8" t="str">
            <v>ROURKELA</v>
          </cell>
          <cell r="D8">
            <v>1.6</v>
          </cell>
          <cell r="E8">
            <v>6</v>
          </cell>
          <cell r="F8">
            <v>1.7120000000000002</v>
          </cell>
        </row>
        <row r="9">
          <cell r="C9" t="str">
            <v>JODA</v>
          </cell>
          <cell r="D9">
            <v>2.5</v>
          </cell>
          <cell r="E9">
            <v>6</v>
          </cell>
          <cell r="F9">
            <v>2.6749999999999998</v>
          </cell>
        </row>
        <row r="10">
          <cell r="C10" t="str">
            <v>BARBIL</v>
          </cell>
          <cell r="D10">
            <v>2.5</v>
          </cell>
          <cell r="E10">
            <v>6</v>
          </cell>
          <cell r="F10">
            <v>2.6749999999999998</v>
          </cell>
        </row>
        <row r="11">
          <cell r="C11" t="str">
            <v>PHULBANI</v>
          </cell>
          <cell r="D11">
            <v>3</v>
          </cell>
          <cell r="E11">
            <v>6</v>
          </cell>
          <cell r="F11">
            <v>3.21</v>
          </cell>
        </row>
        <row r="12">
          <cell r="C12" t="str">
            <v>SONEPUR</v>
          </cell>
          <cell r="D12">
            <v>3</v>
          </cell>
          <cell r="E12">
            <v>6</v>
          </cell>
          <cell r="F12">
            <v>3.21</v>
          </cell>
        </row>
        <row r="13">
          <cell r="C13" t="str">
            <v>BALUGAON</v>
          </cell>
          <cell r="D13">
            <v>1.55</v>
          </cell>
          <cell r="E13">
            <v>6</v>
          </cell>
          <cell r="F13">
            <v>1.6585000000000001</v>
          </cell>
        </row>
        <row r="14">
          <cell r="C14" t="str">
            <v>BALASORE</v>
          </cell>
          <cell r="D14">
            <v>1.55</v>
          </cell>
          <cell r="E14">
            <v>6</v>
          </cell>
          <cell r="F14">
            <v>1.6585000000000001</v>
          </cell>
        </row>
        <row r="15">
          <cell r="C15" t="str">
            <v>BOUDH</v>
          </cell>
          <cell r="D15">
            <v>3</v>
          </cell>
          <cell r="E15">
            <v>6</v>
          </cell>
          <cell r="F15">
            <v>3.21</v>
          </cell>
        </row>
        <row r="16">
          <cell r="C16" t="str">
            <v>BARIPADA</v>
          </cell>
          <cell r="D16">
            <v>2</v>
          </cell>
          <cell r="E16">
            <v>6</v>
          </cell>
          <cell r="F16">
            <v>2.14</v>
          </cell>
        </row>
        <row r="17">
          <cell r="C17" t="str">
            <v>CHAMPUA</v>
          </cell>
          <cell r="F17">
            <v>2.68</v>
          </cell>
        </row>
        <row r="18">
          <cell r="C18" t="str">
            <v>REDHAKHOL</v>
          </cell>
          <cell r="F18">
            <v>2.75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G10" sqref="G10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</cols>
  <sheetData>
    <row r="1" spans="1:12" s="5" customFormat="1" ht="90" customHeight="1">
      <c r="A1" s="11"/>
      <c r="B1" s="11"/>
      <c r="C1" s="11"/>
      <c r="D1" s="11"/>
      <c r="E1" s="11"/>
      <c r="F1" s="11"/>
      <c r="G1" s="11"/>
      <c r="H1" s="12" t="s">
        <v>24</v>
      </c>
      <c r="I1" s="12"/>
      <c r="J1" s="12"/>
      <c r="K1" s="12"/>
      <c r="L1" s="12"/>
    </row>
    <row r="2" spans="1:12" s="5" customFormat="1" ht="81.75" customHeight="1">
      <c r="A2" s="11" t="s">
        <v>25</v>
      </c>
      <c r="B2" s="11"/>
      <c r="C2" s="11"/>
      <c r="D2" s="11"/>
      <c r="E2" s="11"/>
      <c r="F2" s="11"/>
      <c r="G2" s="11"/>
      <c r="H2" s="13" t="s">
        <v>29</v>
      </c>
      <c r="I2" s="14"/>
      <c r="J2" s="14"/>
      <c r="K2" s="14"/>
      <c r="L2" s="15"/>
    </row>
    <row r="3" spans="1:12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23</v>
      </c>
      <c r="I3" s="3" t="s">
        <v>19</v>
      </c>
      <c r="J3" s="3" t="s">
        <v>20</v>
      </c>
      <c r="K3" s="3" t="s">
        <v>21</v>
      </c>
      <c r="L3" s="3" t="s">
        <v>22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2" t="s">
        <v>18</v>
      </c>
      <c r="F4" s="2" t="s">
        <v>16</v>
      </c>
      <c r="G4" s="2">
        <v>7</v>
      </c>
      <c r="H4" s="2">
        <v>104</v>
      </c>
      <c r="I4" s="6">
        <f>VLOOKUP(F4,'[1]JYOTI LAB (HENKLE)'!$C$4:$F$18,4,FALSE)</f>
        <v>2.14</v>
      </c>
      <c r="J4" s="6">
        <f>G4*10</f>
        <v>70</v>
      </c>
      <c r="K4" s="6">
        <v>20</v>
      </c>
      <c r="L4" s="6">
        <f>H4*I4+J4+K4</f>
        <v>312.56</v>
      </c>
    </row>
    <row r="5" spans="1:12">
      <c r="A5" s="2">
        <v>2</v>
      </c>
      <c r="B5" s="2" t="s">
        <v>2</v>
      </c>
      <c r="C5" s="2" t="s">
        <v>14</v>
      </c>
      <c r="D5" s="2" t="s">
        <v>3</v>
      </c>
      <c r="E5" s="2" t="s">
        <v>18</v>
      </c>
      <c r="F5" s="2" t="s">
        <v>17</v>
      </c>
      <c r="G5" s="2">
        <v>83</v>
      </c>
      <c r="H5" s="2">
        <v>1167</v>
      </c>
      <c r="I5" s="6">
        <f>VLOOKUP(F5,'[1]JYOTI LAB (HENKLE)'!$C$4:$F$18,4,FALSE)</f>
        <v>1.6585000000000001</v>
      </c>
      <c r="J5" s="6">
        <f t="shared" ref="J5:J6" si="0">G5*10</f>
        <v>830</v>
      </c>
      <c r="K5" s="6">
        <v>20</v>
      </c>
      <c r="L5" s="6">
        <f t="shared" ref="L5" si="1">H5*I5+J5+K5</f>
        <v>2785.4695000000002</v>
      </c>
    </row>
    <row r="6" spans="1:12">
      <c r="A6" s="2">
        <v>3</v>
      </c>
      <c r="B6" s="2" t="s">
        <v>4</v>
      </c>
      <c r="C6" s="2" t="s">
        <v>15</v>
      </c>
      <c r="D6" s="2" t="s">
        <v>5</v>
      </c>
      <c r="E6" s="2" t="s">
        <v>18</v>
      </c>
      <c r="F6" s="2" t="s">
        <v>16</v>
      </c>
      <c r="G6" s="2">
        <v>91</v>
      </c>
      <c r="H6" s="2">
        <v>1320</v>
      </c>
      <c r="I6" s="6">
        <f>VLOOKUP(F6,'[1]JYOTI LAB (HENKLE)'!$C$4:$F$18,4,FALSE)</f>
        <v>2.14</v>
      </c>
      <c r="J6" s="6">
        <f t="shared" si="0"/>
        <v>910</v>
      </c>
      <c r="K6" s="6">
        <v>20</v>
      </c>
      <c r="L6" s="6">
        <f>H6*I6+J6+K6</f>
        <v>3754.8</v>
      </c>
    </row>
    <row r="7" spans="1:12" s="8" customFormat="1" ht="15" customHeight="1">
      <c r="A7" s="16" t="s">
        <v>28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7">
        <f>ROUND(SUM(L4:L6),0)</f>
        <v>6853</v>
      </c>
    </row>
    <row r="8" spans="1:12" s="8" customFormat="1" ht="30" customHeight="1">
      <c r="A8" s="9" t="s">
        <v>26</v>
      </c>
      <c r="B8" s="9"/>
      <c r="C8" s="9"/>
      <c r="D8" s="9"/>
      <c r="E8" s="9"/>
      <c r="F8" s="9"/>
      <c r="G8" s="9"/>
      <c r="H8" s="10"/>
      <c r="I8" s="10"/>
      <c r="J8" s="10"/>
      <c r="K8" s="10"/>
      <c r="L8" s="10"/>
    </row>
    <row r="9" spans="1:12" s="8" customFormat="1" ht="30" customHeight="1">
      <c r="A9" s="9" t="s">
        <v>27</v>
      </c>
      <c r="B9" s="9"/>
      <c r="C9" s="9"/>
      <c r="D9" s="9"/>
      <c r="E9" s="9"/>
      <c r="F9" s="9"/>
      <c r="G9" s="9"/>
      <c r="H9" s="10"/>
      <c r="I9" s="10"/>
      <c r="J9" s="10"/>
      <c r="K9" s="10"/>
      <c r="L9" s="10"/>
    </row>
    <row r="10" spans="1:12">
      <c r="G10" s="4">
        <f>SUM(G3:G6)</f>
        <v>181</v>
      </c>
      <c r="H10" s="4">
        <f>SUM(H3:H6)</f>
        <v>2591</v>
      </c>
    </row>
  </sheetData>
  <mergeCells count="7">
    <mergeCell ref="A9:L9"/>
    <mergeCell ref="A1:G1"/>
    <mergeCell ref="H1:L1"/>
    <mergeCell ref="A2:G2"/>
    <mergeCell ref="H2:L2"/>
    <mergeCell ref="A7:K7"/>
    <mergeCell ref="A8:L8"/>
  </mergeCells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2026-01-16T10:57:21Z</cp:lastPrinted>
  <dcterms:created xsi:type="dcterms:W3CDTF">2026-01-10T07:29:47Z</dcterms:created>
  <dcterms:modified xsi:type="dcterms:W3CDTF">2026-01-18T06:31:08Z</dcterms:modified>
</cp:coreProperties>
</file>