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definedNames>
    <definedName name="_xlnm._FilterDatabase" localSheetId="0" hidden="1">Invoice!$A$3:$L$15</definedName>
  </definedNames>
  <calcPr calcId="124519"/>
</workbook>
</file>

<file path=xl/calcChain.xml><?xml version="1.0" encoding="utf-8"?>
<calcChain xmlns="http://schemas.openxmlformats.org/spreadsheetml/2006/main">
  <c r="G15" i="1"/>
  <c r="J13"/>
  <c r="K13" s="1"/>
  <c r="J12"/>
  <c r="K12" s="1"/>
  <c r="J11"/>
  <c r="K11" s="1"/>
  <c r="J10"/>
  <c r="H10"/>
  <c r="K10" s="1"/>
  <c r="J9"/>
  <c r="H9"/>
  <c r="K9" s="1"/>
  <c r="J8"/>
  <c r="H8"/>
  <c r="K8" s="1"/>
  <c r="J7"/>
  <c r="H7"/>
  <c r="K7" s="1"/>
  <c r="J6"/>
  <c r="H6"/>
  <c r="K6" s="1"/>
  <c r="J5"/>
  <c r="H5"/>
  <c r="K5" s="1"/>
  <c r="A5"/>
  <c r="A6" s="1"/>
  <c r="A7" s="1"/>
  <c r="A8" s="1"/>
  <c r="A9" s="1"/>
  <c r="A10" s="1"/>
  <c r="A11" s="1"/>
  <c r="A12" s="1"/>
  <c r="A13" s="1"/>
  <c r="J4"/>
  <c r="H4"/>
  <c r="K4" l="1"/>
  <c r="K14" s="1"/>
</calcChain>
</file>

<file path=xl/sharedStrings.xml><?xml version="1.0" encoding="utf-8"?>
<sst xmlns="http://schemas.openxmlformats.org/spreadsheetml/2006/main" count="78" uniqueCount="58">
  <si>
    <t>INVOICE
PRAGATI LOGISTICS,SAMANTA SAHI KHUNTIA LANE,8984191006
GST No:21AGHPB9356M1Z9</t>
  </si>
  <si>
    <t>Thanking you for your business.
PRAGATI LOGISTICS</t>
  </si>
  <si>
    <t>SAMBALPUR</t>
  </si>
  <si>
    <t>ROURKELA</t>
  </si>
  <si>
    <t>BARIPADA</t>
  </si>
  <si>
    <t>JAJPUR ROAD</t>
  </si>
  <si>
    <t>CTC</t>
  </si>
  <si>
    <t>SL.</t>
  </si>
  <si>
    <t>DATE</t>
  </si>
  <si>
    <t>LR NO.</t>
  </si>
  <si>
    <t>INV. NO.</t>
  </si>
  <si>
    <t>FROM</t>
  </si>
  <si>
    <t>DESTINATION</t>
  </si>
  <si>
    <t>CASE</t>
  </si>
  <si>
    <t>RATE</t>
  </si>
  <si>
    <t>DD.CH.</t>
  </si>
  <si>
    <t>DP.CH.</t>
  </si>
  <si>
    <t>AMOUNT</t>
  </si>
  <si>
    <t>KHURDA</t>
  </si>
  <si>
    <t xml:space="preserve">
BKW GEARS
Address:PALAMANDAP NEAR SHEETAL HOTEL BADAMBADI CUTTACK,753012,
GST No:21FPWPP0522N1ZG
</t>
  </si>
  <si>
    <t>Kindly, verify &amp; confirm within 7 days, else GST will be filed by 20th FEB, 2024. 
GST to be paid by Consignor under Reverse Charge Mechanism(RCM) as per GST.</t>
  </si>
  <si>
    <t>11/1/2025</t>
  </si>
  <si>
    <t>BKW/489</t>
  </si>
  <si>
    <t>2501/34</t>
  </si>
  <si>
    <t>SAHU AUTO PARTS</t>
  </si>
  <si>
    <t>BKW/490</t>
  </si>
  <si>
    <t>2501/38</t>
  </si>
  <si>
    <t>SEKH SAMIR BUX</t>
  </si>
  <si>
    <t>BKW/491</t>
  </si>
  <si>
    <t>2501/35</t>
  </si>
  <si>
    <t>SAMBALPUR TRADERS</t>
  </si>
  <si>
    <t>23/1/2025</t>
  </si>
  <si>
    <t>BKW/492</t>
  </si>
  <si>
    <t>2501/70</t>
  </si>
  <si>
    <t>HELMET ZONE</t>
  </si>
  <si>
    <t>BKW/493</t>
  </si>
  <si>
    <t>2501/71</t>
  </si>
  <si>
    <t>S R ENTERPRISES</t>
  </si>
  <si>
    <t>BKW/494</t>
  </si>
  <si>
    <t>2501/68</t>
  </si>
  <si>
    <t>MAA FIBER AUTO PARTS</t>
  </si>
  <si>
    <t>24/1/2025</t>
  </si>
  <si>
    <t>BKW/495</t>
  </si>
  <si>
    <t>2501/74</t>
  </si>
  <si>
    <t>BKW/496</t>
  </si>
  <si>
    <t>2501/69</t>
  </si>
  <si>
    <t>KEONJHAR</t>
  </si>
  <si>
    <t>KIRAN DISTRIBUTORS</t>
  </si>
  <si>
    <t>30/1/2025</t>
  </si>
  <si>
    <t>BKW/497</t>
  </si>
  <si>
    <t>2501/85</t>
  </si>
  <si>
    <t>KUJANG</t>
  </si>
  <si>
    <t>PATTANAIK MOTORS</t>
  </si>
  <si>
    <t>BKW/498</t>
  </si>
  <si>
    <t>2501/84</t>
  </si>
  <si>
    <t>(RUPEES FIVE THOUSAND SIX HUNDRED SEVENTY ONLY)</t>
  </si>
  <si>
    <t xml:space="preserve">Bill Date: 31/01/2025
Bill NO : 34182
Total Amount: 5670.00
</t>
  </si>
  <si>
    <t>PARTY NAME</t>
  </si>
</sst>
</file>

<file path=xl/styles.xml><?xml version="1.0" encoding="utf-8"?>
<styleSheet xmlns="http://schemas.openxmlformats.org/spreadsheetml/2006/main">
  <fonts count="5">
    <font>
      <sz val="11"/>
      <name val="Calibri"/>
    </font>
    <font>
      <b/>
      <sz val="11"/>
      <name val="Calibri"/>
      <family val="2"/>
    </font>
    <font>
      <b/>
      <sz val="11"/>
      <color theme="1"/>
      <name val="Calibri"/>
      <family val="2"/>
    </font>
    <font>
      <b/>
      <sz val="1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2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Fill="1" applyBorder="1"/>
    <xf numFmtId="2" fontId="0" fillId="0" borderId="1" xfId="0" applyNumberFormat="1" applyFont="1" applyBorder="1"/>
    <xf numFmtId="0" fontId="0" fillId="0" borderId="1" xfId="0" applyNumberFormat="1" applyBorder="1"/>
    <xf numFmtId="0" fontId="4" fillId="0" borderId="1" xfId="0" applyNumberFormat="1" applyFont="1" applyBorder="1"/>
    <xf numFmtId="0" fontId="0" fillId="2" borderId="1" xfId="0" applyNumberFormat="1" applyFont="1" applyFill="1" applyBorder="1"/>
    <xf numFmtId="2" fontId="1" fillId="2" borderId="1" xfId="0" applyNumberFormat="1" applyFont="1" applyFill="1" applyBorder="1" applyAlignment="1">
      <alignment horizontal="right" vertical="center"/>
    </xf>
    <xf numFmtId="0" fontId="1" fillId="2" borderId="0" xfId="0" applyNumberFormat="1" applyFont="1" applyFill="1" applyAlignment="1">
      <alignment horizontal="right" vertical="center"/>
    </xf>
    <xf numFmtId="0" fontId="0" fillId="2" borderId="0" xfId="0" applyNumberFormat="1" applyFont="1" applyFill="1" applyAlignment="1">
      <alignment horizontal="center"/>
    </xf>
    <xf numFmtId="0" fontId="0" fillId="2" borderId="0" xfId="0" applyNumberFormat="1" applyFont="1" applyFill="1"/>
    <xf numFmtId="0" fontId="1" fillId="2" borderId="1" xfId="0" applyNumberFormat="1" applyFont="1" applyFill="1" applyBorder="1" applyAlignment="1">
      <alignment horizontal="center"/>
    </xf>
    <xf numFmtId="2" fontId="0" fillId="2" borderId="0" xfId="0" applyNumberFormat="1" applyFont="1" applyFill="1"/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3" fillId="0" borderId="1" xfId="0" applyNumberFormat="1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left" wrapText="1"/>
    </xf>
    <xf numFmtId="0" fontId="3" fillId="0" borderId="3" xfId="0" applyNumberFormat="1" applyFont="1" applyBorder="1" applyAlignment="1">
      <alignment horizontal="left" wrapText="1"/>
    </xf>
    <xf numFmtId="0" fontId="3" fillId="0" borderId="4" xfId="0" applyNumberFormat="1" applyFont="1" applyBorder="1" applyAlignment="1">
      <alignment horizontal="left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2" borderId="2" xfId="0" applyNumberFormat="1" applyFont="1" applyFill="1" applyBorder="1" applyAlignment="1">
      <alignment horizontal="right" vertical="center"/>
    </xf>
    <xf numFmtId="0" fontId="1" fillId="2" borderId="3" xfId="0" applyNumberFormat="1" applyFont="1" applyFill="1" applyBorder="1" applyAlignment="1">
      <alignment horizontal="right" vertical="center"/>
    </xf>
    <xf numFmtId="0" fontId="1" fillId="2" borderId="4" xfId="0" applyNumberFormat="1" applyFont="1" applyFill="1" applyBorder="1" applyAlignment="1">
      <alignment horizontal="right" vertical="center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47625</xdr:rowOff>
    </xdr:from>
    <xdr:to>
      <xdr:col>6</xdr:col>
      <xdr:colOff>371475</xdr:colOff>
      <xdr:row>0</xdr:row>
      <xdr:rowOff>981075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3952875" cy="933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7"/>
  <sheetViews>
    <sheetView tabSelected="1" workbookViewId="0">
      <selection activeCell="U2" sqref="U2:U3"/>
    </sheetView>
  </sheetViews>
  <sheetFormatPr defaultRowHeight="15"/>
  <cols>
    <col min="1" max="1" width="4.5703125" style="1" customWidth="1"/>
    <col min="2" max="2" width="10.42578125" style="1" customWidth="1"/>
    <col min="3" max="3" width="9" style="1" bestFit="1" customWidth="1"/>
    <col min="4" max="4" width="8.7109375" style="1" bestFit="1" customWidth="1"/>
    <col min="5" max="5" width="6.42578125" style="1" bestFit="1" customWidth="1"/>
    <col min="6" max="6" width="14.5703125" style="1" customWidth="1"/>
    <col min="7" max="7" width="6.28515625" style="1" customWidth="1"/>
    <col min="8" max="8" width="7.7109375" style="2" customWidth="1"/>
    <col min="9" max="9" width="7.140625" style="2" bestFit="1" customWidth="1"/>
    <col min="10" max="10" width="7" style="2" bestFit="1" customWidth="1"/>
    <col min="11" max="11" width="10.42578125" style="2" customWidth="1"/>
    <col min="12" max="12" width="22.42578125" style="1" bestFit="1" customWidth="1"/>
    <col min="13" max="16384" width="9.140625" style="1"/>
  </cols>
  <sheetData>
    <row r="1" spans="1:15" ht="82.5" customHeight="1">
      <c r="A1" s="23"/>
      <c r="B1" s="23"/>
      <c r="C1" s="23"/>
      <c r="D1" s="23"/>
      <c r="E1" s="23"/>
      <c r="F1" s="23"/>
      <c r="G1" s="23"/>
      <c r="H1" s="24" t="s">
        <v>0</v>
      </c>
      <c r="I1" s="24"/>
      <c r="J1" s="24"/>
      <c r="K1" s="24"/>
    </row>
    <row r="2" spans="1:15" ht="81.75" customHeight="1">
      <c r="A2" s="25" t="s">
        <v>19</v>
      </c>
      <c r="B2" s="26"/>
      <c r="C2" s="26"/>
      <c r="D2" s="26"/>
      <c r="E2" s="26"/>
      <c r="F2" s="26"/>
      <c r="G2" s="27"/>
      <c r="H2" s="28" t="s">
        <v>56</v>
      </c>
      <c r="I2" s="24"/>
      <c r="J2" s="24"/>
      <c r="K2" s="24"/>
    </row>
    <row r="3" spans="1:15" s="3" customFormat="1">
      <c r="A3" s="4" t="s">
        <v>7</v>
      </c>
      <c r="B3" s="4" t="s">
        <v>8</v>
      </c>
      <c r="C3" s="4" t="s">
        <v>9</v>
      </c>
      <c r="D3" s="4" t="s">
        <v>10</v>
      </c>
      <c r="E3" s="4" t="s">
        <v>11</v>
      </c>
      <c r="F3" s="4" t="s">
        <v>12</v>
      </c>
      <c r="G3" s="4" t="s">
        <v>13</v>
      </c>
      <c r="H3" s="5" t="s">
        <v>14</v>
      </c>
      <c r="I3" s="5" t="s">
        <v>15</v>
      </c>
      <c r="J3" s="5" t="s">
        <v>16</v>
      </c>
      <c r="K3" s="20" t="s">
        <v>17</v>
      </c>
      <c r="L3" s="19" t="s">
        <v>57</v>
      </c>
    </row>
    <row r="4" spans="1:15">
      <c r="A4" s="7">
        <v>1</v>
      </c>
      <c r="B4" s="6" t="s">
        <v>21</v>
      </c>
      <c r="C4" s="6" t="s">
        <v>22</v>
      </c>
      <c r="D4" s="6" t="s">
        <v>23</v>
      </c>
      <c r="E4" s="8" t="s">
        <v>6</v>
      </c>
      <c r="F4" s="6" t="s">
        <v>4</v>
      </c>
      <c r="G4" s="6">
        <v>2</v>
      </c>
      <c r="H4" s="9">
        <f>VLOOKUP(F4,Invoice!$F$4:$H$14,3,FALSE)</f>
        <v>330</v>
      </c>
      <c r="I4" s="9">
        <v>0</v>
      </c>
      <c r="J4" s="9">
        <f>G4*25</f>
        <v>50</v>
      </c>
      <c r="K4" s="9">
        <f>G4*H4+I4+J4</f>
        <v>710</v>
      </c>
      <c r="L4" s="10" t="s">
        <v>24</v>
      </c>
      <c r="O4" s="3"/>
    </row>
    <row r="5" spans="1:15">
      <c r="A5" s="7">
        <f>A4+1</f>
        <v>2</v>
      </c>
      <c r="B5" s="6" t="s">
        <v>21</v>
      </c>
      <c r="C5" s="11" t="s">
        <v>25</v>
      </c>
      <c r="D5" s="11" t="s">
        <v>26</v>
      </c>
      <c r="E5" s="8" t="s">
        <v>6</v>
      </c>
      <c r="F5" s="6" t="s">
        <v>18</v>
      </c>
      <c r="G5" s="6">
        <v>1</v>
      </c>
      <c r="H5" s="9">
        <f>VLOOKUP(F5,Invoice!$F$4:$H$14,3,FALSE)</f>
        <v>140</v>
      </c>
      <c r="I5" s="9">
        <v>0</v>
      </c>
      <c r="J5" s="9">
        <f t="shared" ref="J5:J13" si="0">G5*25</f>
        <v>25</v>
      </c>
      <c r="K5" s="9">
        <f t="shared" ref="K5:K13" si="1">G5*H5+I5+J5</f>
        <v>165</v>
      </c>
      <c r="L5" s="10" t="s">
        <v>27</v>
      </c>
    </row>
    <row r="6" spans="1:15">
      <c r="A6" s="7">
        <f t="shared" ref="A6:A13" si="2">A5+1</f>
        <v>3</v>
      </c>
      <c r="B6" s="6" t="s">
        <v>21</v>
      </c>
      <c r="C6" s="6" t="s">
        <v>28</v>
      </c>
      <c r="D6" s="6" t="s">
        <v>29</v>
      </c>
      <c r="E6" s="8" t="s">
        <v>6</v>
      </c>
      <c r="F6" s="6" t="s">
        <v>2</v>
      </c>
      <c r="G6" s="6">
        <v>6</v>
      </c>
      <c r="H6" s="9">
        <f>VLOOKUP(F6,Invoice!$F$4:$H$14,3,FALSE)</f>
        <v>330</v>
      </c>
      <c r="I6" s="9">
        <v>0</v>
      </c>
      <c r="J6" s="9">
        <f t="shared" si="0"/>
        <v>150</v>
      </c>
      <c r="K6" s="9">
        <f t="shared" si="1"/>
        <v>2130</v>
      </c>
      <c r="L6" s="6" t="s">
        <v>30</v>
      </c>
    </row>
    <row r="7" spans="1:15">
      <c r="A7" s="7">
        <f t="shared" si="2"/>
        <v>4</v>
      </c>
      <c r="B7" s="6" t="s">
        <v>31</v>
      </c>
      <c r="C7" s="6" t="s">
        <v>32</v>
      </c>
      <c r="D7" s="6" t="s">
        <v>33</v>
      </c>
      <c r="E7" s="8" t="s">
        <v>6</v>
      </c>
      <c r="F7" s="6" t="s">
        <v>3</v>
      </c>
      <c r="G7" s="6">
        <v>1</v>
      </c>
      <c r="H7" s="9">
        <f>VLOOKUP(F7,Invoice!$F$4:$H$14,3,FALSE)</f>
        <v>330</v>
      </c>
      <c r="I7" s="9">
        <v>0</v>
      </c>
      <c r="J7" s="9">
        <f t="shared" si="0"/>
        <v>25</v>
      </c>
      <c r="K7" s="9">
        <f t="shared" si="1"/>
        <v>355</v>
      </c>
      <c r="L7" s="10" t="s">
        <v>34</v>
      </c>
    </row>
    <row r="8" spans="1:15">
      <c r="A8" s="7">
        <f t="shared" si="2"/>
        <v>5</v>
      </c>
      <c r="B8" s="6" t="s">
        <v>31</v>
      </c>
      <c r="C8" s="6" t="s">
        <v>35</v>
      </c>
      <c r="D8" s="11" t="s">
        <v>36</v>
      </c>
      <c r="E8" s="8" t="s">
        <v>6</v>
      </c>
      <c r="F8" s="6" t="s">
        <v>5</v>
      </c>
      <c r="G8" s="6">
        <v>2</v>
      </c>
      <c r="H8" s="9">
        <f>VLOOKUP(F8,Invoice!$F$4:$H$14,3,FALSE)</f>
        <v>140</v>
      </c>
      <c r="I8" s="9">
        <v>0</v>
      </c>
      <c r="J8" s="9">
        <f t="shared" si="0"/>
        <v>50</v>
      </c>
      <c r="K8" s="9">
        <f t="shared" si="1"/>
        <v>330</v>
      </c>
      <c r="L8" s="10" t="s">
        <v>37</v>
      </c>
    </row>
    <row r="9" spans="1:15">
      <c r="A9" s="7">
        <f t="shared" si="2"/>
        <v>6</v>
      </c>
      <c r="B9" s="6" t="s">
        <v>31</v>
      </c>
      <c r="C9" s="6" t="s">
        <v>38</v>
      </c>
      <c r="D9" s="11" t="s">
        <v>39</v>
      </c>
      <c r="E9" s="8" t="s">
        <v>6</v>
      </c>
      <c r="F9" s="6" t="s">
        <v>5</v>
      </c>
      <c r="G9" s="6">
        <v>2</v>
      </c>
      <c r="H9" s="9">
        <f>VLOOKUP(F9,Invoice!$F$4:$H$14,3,FALSE)</f>
        <v>140</v>
      </c>
      <c r="I9" s="9">
        <v>0</v>
      </c>
      <c r="J9" s="9">
        <f t="shared" si="0"/>
        <v>50</v>
      </c>
      <c r="K9" s="9">
        <f t="shared" si="1"/>
        <v>330</v>
      </c>
      <c r="L9" s="6" t="s">
        <v>40</v>
      </c>
    </row>
    <row r="10" spans="1:15">
      <c r="A10" s="7">
        <f t="shared" si="2"/>
        <v>7</v>
      </c>
      <c r="B10" s="6" t="s">
        <v>41</v>
      </c>
      <c r="C10" s="6" t="s">
        <v>42</v>
      </c>
      <c r="D10" s="6" t="s">
        <v>43</v>
      </c>
      <c r="E10" s="8" t="s">
        <v>6</v>
      </c>
      <c r="F10" s="6" t="s">
        <v>3</v>
      </c>
      <c r="G10" s="6">
        <v>1</v>
      </c>
      <c r="H10" s="9">
        <f>VLOOKUP(F10,Invoice!$F$4:$H$14,3,FALSE)</f>
        <v>330</v>
      </c>
      <c r="I10" s="9">
        <v>0</v>
      </c>
      <c r="J10" s="9">
        <f t="shared" si="0"/>
        <v>25</v>
      </c>
      <c r="K10" s="9">
        <f t="shared" si="1"/>
        <v>355</v>
      </c>
      <c r="L10" s="6" t="s">
        <v>34</v>
      </c>
    </row>
    <row r="11" spans="1:15">
      <c r="A11" s="7">
        <f t="shared" si="2"/>
        <v>8</v>
      </c>
      <c r="B11" s="12" t="s">
        <v>41</v>
      </c>
      <c r="C11" s="12" t="s">
        <v>44</v>
      </c>
      <c r="D11" s="12" t="s">
        <v>45</v>
      </c>
      <c r="E11" s="8" t="s">
        <v>6</v>
      </c>
      <c r="F11" s="12" t="s">
        <v>46</v>
      </c>
      <c r="G11" s="12">
        <v>2</v>
      </c>
      <c r="H11" s="9">
        <v>210</v>
      </c>
      <c r="I11" s="9">
        <v>0</v>
      </c>
      <c r="J11" s="9">
        <f t="shared" si="0"/>
        <v>50</v>
      </c>
      <c r="K11" s="9">
        <f t="shared" si="1"/>
        <v>470</v>
      </c>
      <c r="L11" s="6" t="s">
        <v>47</v>
      </c>
    </row>
    <row r="12" spans="1:15">
      <c r="A12" s="7">
        <f t="shared" si="2"/>
        <v>9</v>
      </c>
      <c r="B12" s="12" t="s">
        <v>48</v>
      </c>
      <c r="C12" s="12" t="s">
        <v>49</v>
      </c>
      <c r="D12" s="12" t="s">
        <v>50</v>
      </c>
      <c r="E12" s="8" t="s">
        <v>6</v>
      </c>
      <c r="F12" s="12" t="s">
        <v>51</v>
      </c>
      <c r="G12" s="12">
        <v>2</v>
      </c>
      <c r="H12" s="9">
        <v>140</v>
      </c>
      <c r="I12" s="9">
        <v>0</v>
      </c>
      <c r="J12" s="9">
        <f t="shared" si="0"/>
        <v>50</v>
      </c>
      <c r="K12" s="9">
        <f t="shared" si="1"/>
        <v>330</v>
      </c>
      <c r="L12" s="10" t="s">
        <v>52</v>
      </c>
    </row>
    <row r="13" spans="1:15">
      <c r="A13" s="7">
        <f t="shared" si="2"/>
        <v>10</v>
      </c>
      <c r="B13" s="12" t="s">
        <v>48</v>
      </c>
      <c r="C13" s="12" t="s">
        <v>53</v>
      </c>
      <c r="D13" s="12" t="s">
        <v>54</v>
      </c>
      <c r="E13" s="8" t="s">
        <v>6</v>
      </c>
      <c r="F13" s="12" t="s">
        <v>51</v>
      </c>
      <c r="G13" s="12">
        <v>3</v>
      </c>
      <c r="H13" s="9">
        <v>140</v>
      </c>
      <c r="I13" s="9">
        <v>0</v>
      </c>
      <c r="J13" s="9">
        <f t="shared" si="0"/>
        <v>75</v>
      </c>
      <c r="K13" s="9">
        <f t="shared" si="1"/>
        <v>495</v>
      </c>
      <c r="L13" s="10" t="s">
        <v>52</v>
      </c>
    </row>
    <row r="14" spans="1:15">
      <c r="A14" s="29" t="s">
        <v>55</v>
      </c>
      <c r="B14" s="30"/>
      <c r="C14" s="30"/>
      <c r="D14" s="30"/>
      <c r="E14" s="30"/>
      <c r="F14" s="30"/>
      <c r="G14" s="30"/>
      <c r="H14" s="30"/>
      <c r="I14" s="30"/>
      <c r="J14" s="31"/>
      <c r="K14" s="13">
        <f>SUM(K4:K13)</f>
        <v>5670</v>
      </c>
      <c r="L14" s="14"/>
    </row>
    <row r="15" spans="1:15">
      <c r="A15" s="15"/>
      <c r="B15" s="16"/>
      <c r="C15" s="16"/>
      <c r="D15" s="16"/>
      <c r="E15" s="16"/>
      <c r="F15" s="16"/>
      <c r="G15" s="17">
        <f>SUM(G4:G13)</f>
        <v>22</v>
      </c>
      <c r="H15" s="18"/>
      <c r="I15" s="18"/>
      <c r="J15" s="18"/>
      <c r="K15" s="18"/>
      <c r="L15" s="16"/>
    </row>
    <row r="16" spans="1:15" s="3" customFormat="1" ht="30" customHeight="1">
      <c r="A16" s="21" t="s">
        <v>20</v>
      </c>
      <c r="B16" s="21"/>
      <c r="C16" s="21"/>
      <c r="D16" s="21"/>
      <c r="E16" s="21"/>
      <c r="F16" s="21"/>
      <c r="G16" s="21"/>
      <c r="H16" s="22"/>
      <c r="I16" s="22"/>
      <c r="J16" s="22"/>
      <c r="K16" s="22"/>
    </row>
    <row r="17" spans="1:11" s="3" customFormat="1" ht="30" customHeight="1">
      <c r="A17" s="21" t="s">
        <v>1</v>
      </c>
      <c r="B17" s="21"/>
      <c r="C17" s="21"/>
      <c r="D17" s="21"/>
      <c r="E17" s="21"/>
      <c r="F17" s="21"/>
      <c r="G17" s="21"/>
      <c r="H17" s="22"/>
      <c r="I17" s="22"/>
      <c r="J17" s="22"/>
      <c r="K17" s="22"/>
    </row>
  </sheetData>
  <sortState ref="B4:K13">
    <sortCondition ref="C4:C13"/>
  </sortState>
  <mergeCells count="7">
    <mergeCell ref="A16:K16"/>
    <mergeCell ref="A17:K17"/>
    <mergeCell ref="A1:G1"/>
    <mergeCell ref="H1:K1"/>
    <mergeCell ref="A2:G2"/>
    <mergeCell ref="H2:K2"/>
    <mergeCell ref="A14:J14"/>
  </mergeCells>
  <conditionalFormatting sqref="C1:C1048576">
    <cfRule type="duplicateValues" dxfId="0" priority="2"/>
  </conditionalFormatting>
  <pageMargins left="0.4" right="0.3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2025-02-13T10:55:57Z</cp:lastPrinted>
  <dcterms:created xsi:type="dcterms:W3CDTF">2025-01-09T12:07:02Z</dcterms:created>
  <dcterms:modified xsi:type="dcterms:W3CDTF">2025-02-13T11:03:42Z</dcterms:modified>
</cp:coreProperties>
</file>