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2" i="1"/>
  <c r="K5"/>
  <c r="K6"/>
  <c r="K7"/>
  <c r="K8"/>
  <c r="K9"/>
  <c r="K10"/>
  <c r="K11"/>
  <c r="K4"/>
  <c r="I5"/>
  <c r="I6"/>
  <c r="I9"/>
  <c r="I10"/>
  <c r="I4"/>
  <c r="H5"/>
  <c r="H6"/>
  <c r="H9"/>
  <c r="H10"/>
  <c r="H4"/>
</calcChain>
</file>

<file path=xl/sharedStrings.xml><?xml version="1.0" encoding="utf-8"?>
<sst xmlns="http://schemas.openxmlformats.org/spreadsheetml/2006/main" count="57" uniqueCount="46">
  <si>
    <t>INVOICE
ATC LOGISTICS,,8984191006
GST No:21CHVPB1842D2ZQ</t>
  </si>
  <si>
    <t>11/3/2025</t>
  </si>
  <si>
    <t>2080</t>
  </si>
  <si>
    <t>17/3/2025</t>
  </si>
  <si>
    <t>2148</t>
  </si>
  <si>
    <t>22/3/2025</t>
  </si>
  <si>
    <t>2248</t>
  </si>
  <si>
    <t>26/3/2025</t>
  </si>
  <si>
    <t>2298</t>
  </si>
  <si>
    <t>2297</t>
  </si>
  <si>
    <t>27/3/2025</t>
  </si>
  <si>
    <t>2299</t>
  </si>
  <si>
    <t>29/3/2025</t>
  </si>
  <si>
    <t>2332</t>
  </si>
  <si>
    <t>Total</t>
  </si>
  <si>
    <t>Kindly, verify &amp; confirm within 7 days, else GST will be filed by 20th March, 2025. 
GST to be paid by Consignor under Reverse Charge Mechanism(RCM) as per GST.</t>
  </si>
  <si>
    <t>Thanking you for your business.
ATC LOGISTICS</t>
  </si>
  <si>
    <t>KEONJHAR</t>
  </si>
  <si>
    <t>JEYPORE</t>
  </si>
  <si>
    <t>KORAPUT</t>
  </si>
  <si>
    <t>BARBIL</t>
  </si>
  <si>
    <t>MALKANGIRI</t>
  </si>
  <si>
    <t>RAYAGADA</t>
  </si>
  <si>
    <t>BOUDH</t>
  </si>
  <si>
    <t>CTC</t>
  </si>
  <si>
    <t>SL</t>
  </si>
  <si>
    <t>DATE</t>
  </si>
  <si>
    <t>LR NO</t>
  </si>
  <si>
    <t>FROM</t>
  </si>
  <si>
    <t xml:space="preserve">TO </t>
  </si>
  <si>
    <t>INV NO</t>
  </si>
  <si>
    <t>CASE</t>
  </si>
  <si>
    <t>RATE</t>
  </si>
  <si>
    <t>DD.CH.</t>
  </si>
  <si>
    <t>LR CH.</t>
  </si>
  <si>
    <t>AMOUNT</t>
  </si>
  <si>
    <t>JAA/04445</t>
  </si>
  <si>
    <t>JAA/04496</t>
  </si>
  <si>
    <t>JAA/04551</t>
  </si>
  <si>
    <t>JAA/04586</t>
  </si>
  <si>
    <t>JAA/04585</t>
  </si>
  <si>
    <t>JAA/04587</t>
  </si>
  <si>
    <t>JAA/04595</t>
  </si>
  <si>
    <t>JAA/04660</t>
  </si>
  <si>
    <t>Bill Date:03/31/2025
Bill NO : 5212
Total Amount:</t>
  </si>
  <si>
    <t xml:space="preserve">TO,
M/S KRISHNA LOGISTICS
C/O : M/S SAMSONITE SOUTH ASIA PVT LTD
MATA MATHA, BUXI BAZAR, CUTTACK-753001,9776951093
GST No: 21BMLPM1234Q1ZV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</si>
</sst>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6</xdr:col>
      <xdr:colOff>219075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34004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4">
          <cell r="C4" t="str">
            <v>KEONJHAR</v>
          </cell>
          <cell r="D4">
            <v>60</v>
          </cell>
          <cell r="E4">
            <v>15</v>
          </cell>
        </row>
        <row r="5">
          <cell r="C5" t="str">
            <v>KARANJIA</v>
          </cell>
          <cell r="D5">
            <v>60</v>
          </cell>
          <cell r="E5">
            <v>25</v>
          </cell>
        </row>
        <row r="6">
          <cell r="C6" t="str">
            <v>BALASORE</v>
          </cell>
          <cell r="D6">
            <v>60</v>
          </cell>
          <cell r="E6">
            <v>15</v>
          </cell>
        </row>
        <row r="7">
          <cell r="C7" t="str">
            <v>RAYAGADA</v>
          </cell>
          <cell r="D7">
            <v>80</v>
          </cell>
          <cell r="E7">
            <v>15</v>
          </cell>
        </row>
        <row r="8">
          <cell r="C8" t="str">
            <v>NABARANGPUR</v>
          </cell>
          <cell r="D8">
            <v>120</v>
          </cell>
          <cell r="E8">
            <v>25</v>
          </cell>
        </row>
        <row r="9">
          <cell r="C9" t="str">
            <v>DAMANJODI</v>
          </cell>
          <cell r="D9">
            <v>120</v>
          </cell>
          <cell r="E9">
            <v>25</v>
          </cell>
        </row>
        <row r="10">
          <cell r="C10" t="str">
            <v>MALKANGIRI</v>
          </cell>
          <cell r="D10">
            <v>150</v>
          </cell>
          <cell r="E10">
            <v>30</v>
          </cell>
        </row>
        <row r="11">
          <cell r="C11" t="str">
            <v>JEYPORE</v>
          </cell>
          <cell r="D11">
            <v>100</v>
          </cell>
          <cell r="E11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1" bestFit="1" customWidth="1"/>
    <col min="8" max="8" width="7.5703125" style="2" customWidth="1"/>
    <col min="9" max="9" width="7.7109375" style="2" customWidth="1"/>
    <col min="10" max="10" width="7.42578125" style="2" customWidth="1"/>
    <col min="11" max="11" width="9.7109375" style="2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90" customHeight="1">
      <c r="A2" s="11" t="s">
        <v>45</v>
      </c>
      <c r="B2" s="12"/>
      <c r="C2" s="12"/>
      <c r="D2" s="12"/>
      <c r="E2" s="12"/>
      <c r="F2" s="12"/>
      <c r="G2" s="13"/>
      <c r="H2" s="14" t="s">
        <v>44</v>
      </c>
      <c r="I2" s="14"/>
      <c r="J2" s="14"/>
      <c r="K2" s="14"/>
    </row>
    <row r="3" spans="1:11" s="3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7" t="s">
        <v>32</v>
      </c>
      <c r="I3" s="7" t="s">
        <v>33</v>
      </c>
      <c r="J3" s="7" t="s">
        <v>34</v>
      </c>
      <c r="K3" s="7" t="s">
        <v>35</v>
      </c>
    </row>
    <row r="4" spans="1:11">
      <c r="A4" s="4">
        <v>1</v>
      </c>
      <c r="B4" s="4" t="s">
        <v>1</v>
      </c>
      <c r="C4" s="4" t="s">
        <v>36</v>
      </c>
      <c r="D4" s="10" t="s">
        <v>24</v>
      </c>
      <c r="E4" s="4" t="s">
        <v>17</v>
      </c>
      <c r="F4" s="4" t="s">
        <v>2</v>
      </c>
      <c r="G4" s="4">
        <v>5</v>
      </c>
      <c r="H4" s="6">
        <f>VLOOKUP(E4,[1]SAMSONITE!$C$4:$D$12,2,FALSE)</f>
        <v>60</v>
      </c>
      <c r="I4" s="6">
        <f>VLOOKUP(E4,[1]SAMSONITE!$C$4:$E$11,3,FALSE)*G4</f>
        <v>75</v>
      </c>
      <c r="J4" s="6">
        <v>20</v>
      </c>
      <c r="K4" s="6">
        <f>G4*H4+I4+J4</f>
        <v>395</v>
      </c>
    </row>
    <row r="5" spans="1:11">
      <c r="A5" s="4">
        <v>2</v>
      </c>
      <c r="B5" s="4" t="s">
        <v>3</v>
      </c>
      <c r="C5" s="4" t="s">
        <v>37</v>
      </c>
      <c r="D5" s="10" t="s">
        <v>24</v>
      </c>
      <c r="E5" s="4" t="s">
        <v>17</v>
      </c>
      <c r="F5" s="4" t="s">
        <v>4</v>
      </c>
      <c r="G5" s="4">
        <v>3</v>
      </c>
      <c r="H5" s="6">
        <f>VLOOKUP(E5,[1]SAMSONITE!$C$4:$D$12,2,FALSE)</f>
        <v>60</v>
      </c>
      <c r="I5" s="6">
        <f>VLOOKUP(E5,[1]SAMSONITE!$C$4:$E$11,3,FALSE)*G5</f>
        <v>45</v>
      </c>
      <c r="J5" s="6">
        <v>20</v>
      </c>
      <c r="K5" s="6">
        <f t="shared" ref="K5:K11" si="0">G5*H5+I5+J5</f>
        <v>245</v>
      </c>
    </row>
    <row r="6" spans="1:11">
      <c r="A6" s="4">
        <v>3</v>
      </c>
      <c r="B6" s="4" t="s">
        <v>5</v>
      </c>
      <c r="C6" s="4" t="s">
        <v>38</v>
      </c>
      <c r="D6" s="10" t="s">
        <v>24</v>
      </c>
      <c r="E6" s="4" t="s">
        <v>18</v>
      </c>
      <c r="F6" s="4" t="s">
        <v>6</v>
      </c>
      <c r="G6" s="4">
        <v>4</v>
      </c>
      <c r="H6" s="6">
        <f>VLOOKUP(E6,[1]SAMSONITE!$C$4:$D$12,2,FALSE)</f>
        <v>100</v>
      </c>
      <c r="I6" s="6">
        <f>VLOOKUP(E6,[1]SAMSONITE!$C$4:$E$11,3,FALSE)*G6</f>
        <v>80</v>
      </c>
      <c r="J6" s="6">
        <v>20</v>
      </c>
      <c r="K6" s="6">
        <f t="shared" si="0"/>
        <v>500</v>
      </c>
    </row>
    <row r="7" spans="1:11">
      <c r="A7" s="4">
        <v>4</v>
      </c>
      <c r="B7" s="4" t="s">
        <v>7</v>
      </c>
      <c r="C7" s="4" t="s">
        <v>39</v>
      </c>
      <c r="D7" s="10" t="s">
        <v>24</v>
      </c>
      <c r="E7" s="4" t="s">
        <v>19</v>
      </c>
      <c r="F7" s="4" t="s">
        <v>8</v>
      </c>
      <c r="G7" s="4">
        <v>5</v>
      </c>
      <c r="H7" s="15"/>
      <c r="I7" s="15"/>
      <c r="J7" s="6">
        <v>20</v>
      </c>
      <c r="K7" s="6">
        <f t="shared" si="0"/>
        <v>20</v>
      </c>
    </row>
    <row r="8" spans="1:11">
      <c r="A8" s="4">
        <v>5</v>
      </c>
      <c r="B8" s="4" t="s">
        <v>7</v>
      </c>
      <c r="C8" s="4" t="s">
        <v>40</v>
      </c>
      <c r="D8" s="10" t="s">
        <v>24</v>
      </c>
      <c r="E8" s="4" t="s">
        <v>20</v>
      </c>
      <c r="F8" s="4" t="s">
        <v>9</v>
      </c>
      <c r="G8" s="4">
        <v>8</v>
      </c>
      <c r="H8" s="15"/>
      <c r="I8" s="15"/>
      <c r="J8" s="6">
        <v>20</v>
      </c>
      <c r="K8" s="6">
        <f t="shared" si="0"/>
        <v>20</v>
      </c>
    </row>
    <row r="9" spans="1:11">
      <c r="A9" s="4">
        <v>6</v>
      </c>
      <c r="B9" s="4" t="s">
        <v>7</v>
      </c>
      <c r="C9" s="4" t="s">
        <v>41</v>
      </c>
      <c r="D9" s="10" t="s">
        <v>24</v>
      </c>
      <c r="E9" s="4" t="s">
        <v>21</v>
      </c>
      <c r="F9" s="4" t="s">
        <v>8</v>
      </c>
      <c r="G9" s="4">
        <v>5</v>
      </c>
      <c r="H9" s="6">
        <f>VLOOKUP(E9,[1]SAMSONITE!$C$4:$D$12,2,FALSE)</f>
        <v>150</v>
      </c>
      <c r="I9" s="6">
        <f>VLOOKUP(E9,[1]SAMSONITE!$C$4:$E$11,3,FALSE)*G9</f>
        <v>150</v>
      </c>
      <c r="J9" s="6">
        <v>20</v>
      </c>
      <c r="K9" s="6">
        <f t="shared" si="0"/>
        <v>920</v>
      </c>
    </row>
    <row r="10" spans="1:11">
      <c r="A10" s="4">
        <v>7</v>
      </c>
      <c r="B10" s="4" t="s">
        <v>10</v>
      </c>
      <c r="C10" s="4" t="s">
        <v>42</v>
      </c>
      <c r="D10" s="10" t="s">
        <v>24</v>
      </c>
      <c r="E10" s="4" t="s">
        <v>22</v>
      </c>
      <c r="F10" s="4" t="s">
        <v>11</v>
      </c>
      <c r="G10" s="4">
        <v>2</v>
      </c>
      <c r="H10" s="6">
        <f>VLOOKUP(E10,[1]SAMSONITE!$C$4:$D$12,2,FALSE)</f>
        <v>80</v>
      </c>
      <c r="I10" s="6">
        <f>VLOOKUP(E10,[1]SAMSONITE!$C$4:$E$11,3,FALSE)*G10</f>
        <v>30</v>
      </c>
      <c r="J10" s="6">
        <v>20</v>
      </c>
      <c r="K10" s="6">
        <f t="shared" si="0"/>
        <v>210</v>
      </c>
    </row>
    <row r="11" spans="1:11">
      <c r="A11" s="4">
        <v>8</v>
      </c>
      <c r="B11" s="4" t="s">
        <v>12</v>
      </c>
      <c r="C11" s="4" t="s">
        <v>43</v>
      </c>
      <c r="D11" s="10" t="s">
        <v>24</v>
      </c>
      <c r="E11" s="4" t="s">
        <v>23</v>
      </c>
      <c r="F11" s="4" t="s">
        <v>13</v>
      </c>
      <c r="G11" s="4">
        <v>7</v>
      </c>
      <c r="H11" s="15"/>
      <c r="I11" s="15"/>
      <c r="J11" s="6">
        <v>20</v>
      </c>
      <c r="K11" s="6">
        <f t="shared" si="0"/>
        <v>20</v>
      </c>
    </row>
    <row r="12" spans="1:11" s="3" customFormat="1">
      <c r="A12" s="8" t="s">
        <v>14</v>
      </c>
      <c r="B12" s="8"/>
      <c r="C12" s="8"/>
      <c r="D12" s="8"/>
      <c r="E12" s="8"/>
      <c r="F12" s="8"/>
      <c r="G12" s="8"/>
      <c r="H12" s="9"/>
      <c r="I12" s="9"/>
      <c r="J12" s="9"/>
      <c r="K12" s="7">
        <f>SUM(K4:K11)</f>
        <v>2330</v>
      </c>
    </row>
    <row r="13" spans="1:11" s="3" customFormat="1" ht="30" customHeight="1">
      <c r="A13" s="8" t="s">
        <v>15</v>
      </c>
      <c r="B13" s="8"/>
      <c r="C13" s="8"/>
      <c r="D13" s="8"/>
      <c r="E13" s="8"/>
      <c r="F13" s="8"/>
      <c r="G13" s="8"/>
      <c r="H13" s="9"/>
      <c r="I13" s="9"/>
      <c r="J13" s="9"/>
      <c r="K13" s="9"/>
    </row>
    <row r="14" spans="1:11" s="3" customFormat="1" ht="30" customHeight="1">
      <c r="A14" s="8" t="s">
        <v>16</v>
      </c>
      <c r="B14" s="8"/>
      <c r="C14" s="8"/>
      <c r="D14" s="8"/>
      <c r="E14" s="8"/>
      <c r="F14" s="8"/>
      <c r="G14" s="8"/>
      <c r="H14" s="9"/>
      <c r="I14" s="9"/>
      <c r="J14" s="9"/>
      <c r="K14" s="9"/>
    </row>
  </sheetData>
  <sortState ref="B4:K11">
    <sortCondition ref="B4"/>
  </sortState>
  <mergeCells count="7">
    <mergeCell ref="A12:J12"/>
    <mergeCell ref="A13:K13"/>
    <mergeCell ref="A14:K14"/>
    <mergeCell ref="A1:G1"/>
    <mergeCell ref="A2:G2"/>
    <mergeCell ref="H1:K1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2025-04-04T10:46:18Z</dcterms:created>
  <dcterms:modified xsi:type="dcterms:W3CDTF">2025-04-04T10:46:19Z</dcterms:modified>
</cp:coreProperties>
</file>