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Invoice" sheetId="1" r:id="rId1"/>
  </sheets>
  <externalReferences>
    <externalReference r:id="rId2"/>
  </externalReferences>
  <definedNames>
    <definedName name="_xlnm._FilterDatabase" localSheetId="0" hidden="1">Invoice!$A$3:$M$53</definedName>
    <definedName name="_xlnm.Print_Titles" localSheetId="0">Invoice!$2:$3</definedName>
  </definedNames>
  <calcPr calcId="144525"/>
</workbook>
</file>

<file path=xl/calcChain.xml><?xml version="1.0" encoding="utf-8"?>
<calcChain xmlns="http://schemas.openxmlformats.org/spreadsheetml/2006/main">
  <c r="G51" i="1" l="1"/>
  <c r="J49" i="1"/>
  <c r="I49" i="1"/>
  <c r="H49" i="1"/>
  <c r="L49" i="1" s="1"/>
  <c r="I48" i="1"/>
  <c r="H48" i="1"/>
  <c r="L48" i="1" s="1"/>
  <c r="I47" i="1"/>
  <c r="H47" i="1"/>
  <c r="L47" i="1" s="1"/>
  <c r="J46" i="1"/>
  <c r="I46" i="1"/>
  <c r="L46" i="1" s="1"/>
  <c r="H46" i="1"/>
  <c r="J45" i="1"/>
  <c r="I45" i="1"/>
  <c r="H45" i="1"/>
  <c r="L45" i="1" s="1"/>
  <c r="J44" i="1"/>
  <c r="I44" i="1"/>
  <c r="L44" i="1" s="1"/>
  <c r="H44" i="1"/>
  <c r="J43" i="1"/>
  <c r="I43" i="1"/>
  <c r="H43" i="1"/>
  <c r="L43" i="1" s="1"/>
  <c r="J42" i="1"/>
  <c r="I42" i="1"/>
  <c r="L42" i="1" s="1"/>
  <c r="H42" i="1"/>
  <c r="J41" i="1"/>
  <c r="I41" i="1"/>
  <c r="H41" i="1"/>
  <c r="L41" i="1" s="1"/>
  <c r="J40" i="1"/>
  <c r="I40" i="1"/>
  <c r="L40" i="1" s="1"/>
  <c r="H40" i="1"/>
  <c r="J39" i="1"/>
  <c r="I39" i="1"/>
  <c r="H39" i="1"/>
  <c r="L39" i="1" s="1"/>
  <c r="J38" i="1"/>
  <c r="I38" i="1"/>
  <c r="L38" i="1" s="1"/>
  <c r="H38" i="1"/>
  <c r="J37" i="1"/>
  <c r="I37" i="1"/>
  <c r="H37" i="1"/>
  <c r="L37" i="1" s="1"/>
  <c r="J36" i="1"/>
  <c r="I36" i="1"/>
  <c r="L36" i="1" s="1"/>
  <c r="H36" i="1"/>
  <c r="J35" i="1"/>
  <c r="I35" i="1"/>
  <c r="H35" i="1"/>
  <c r="L35" i="1" s="1"/>
  <c r="I34" i="1"/>
  <c r="H34" i="1"/>
  <c r="L34" i="1" s="1"/>
  <c r="J33" i="1"/>
  <c r="I33" i="1"/>
  <c r="L33" i="1" s="1"/>
  <c r="H33" i="1"/>
  <c r="J32" i="1"/>
  <c r="I32" i="1"/>
  <c r="H32" i="1"/>
  <c r="L32" i="1" s="1"/>
  <c r="J31" i="1"/>
  <c r="I31" i="1"/>
  <c r="L31" i="1" s="1"/>
  <c r="H31" i="1"/>
  <c r="J30" i="1"/>
  <c r="I30" i="1"/>
  <c r="H30" i="1"/>
  <c r="L30" i="1" s="1"/>
  <c r="J29" i="1"/>
  <c r="I29" i="1"/>
  <c r="L29" i="1" s="1"/>
  <c r="H29" i="1"/>
  <c r="J28" i="1"/>
  <c r="I28" i="1"/>
  <c r="H28" i="1"/>
  <c r="L28" i="1" s="1"/>
  <c r="J27" i="1"/>
  <c r="I27" i="1"/>
  <c r="L27" i="1" s="1"/>
  <c r="H27" i="1"/>
  <c r="J26" i="1"/>
  <c r="I26" i="1"/>
  <c r="H26" i="1"/>
  <c r="L26" i="1" s="1"/>
  <c r="J25" i="1"/>
  <c r="I25" i="1"/>
  <c r="L25" i="1" s="1"/>
  <c r="H25" i="1"/>
  <c r="J24" i="1"/>
  <c r="I24" i="1"/>
  <c r="H24" i="1"/>
  <c r="L24" i="1" s="1"/>
  <c r="J23" i="1"/>
  <c r="I23" i="1"/>
  <c r="L23" i="1" s="1"/>
  <c r="H23" i="1"/>
  <c r="I22" i="1"/>
  <c r="H22" i="1"/>
  <c r="J21" i="1"/>
  <c r="I21" i="1"/>
  <c r="H21" i="1"/>
  <c r="L21" i="1" s="1"/>
  <c r="J20" i="1"/>
  <c r="I20" i="1"/>
  <c r="L20" i="1" s="1"/>
  <c r="H20" i="1"/>
  <c r="J19" i="1"/>
  <c r="I19" i="1"/>
  <c r="H19" i="1"/>
  <c r="L19" i="1" s="1"/>
  <c r="J18" i="1"/>
  <c r="I18" i="1"/>
  <c r="L18" i="1" s="1"/>
  <c r="H18" i="1"/>
  <c r="J17" i="1"/>
  <c r="I17" i="1"/>
  <c r="H17" i="1"/>
  <c r="L17" i="1" s="1"/>
  <c r="J16" i="1"/>
  <c r="I16" i="1"/>
  <c r="L16" i="1" s="1"/>
  <c r="H16" i="1"/>
  <c r="J15" i="1"/>
  <c r="I15" i="1"/>
  <c r="H15" i="1"/>
  <c r="L15" i="1" s="1"/>
  <c r="J14" i="1"/>
  <c r="I14" i="1"/>
  <c r="L14" i="1" s="1"/>
  <c r="H14" i="1"/>
  <c r="J13" i="1"/>
  <c r="I13" i="1"/>
  <c r="H13" i="1"/>
  <c r="L13" i="1" s="1"/>
  <c r="J12" i="1"/>
  <c r="I12" i="1"/>
  <c r="L12" i="1" s="1"/>
  <c r="H12" i="1"/>
  <c r="J11" i="1"/>
  <c r="I11" i="1"/>
  <c r="H11" i="1"/>
  <c r="L11" i="1" s="1"/>
  <c r="J10" i="1"/>
  <c r="I10" i="1"/>
  <c r="H10" i="1"/>
  <c r="J9" i="1"/>
  <c r="I9" i="1"/>
  <c r="H9" i="1"/>
  <c r="L9" i="1" s="1"/>
  <c r="J8" i="1"/>
  <c r="I8" i="1"/>
  <c r="H8" i="1"/>
  <c r="J7" i="1"/>
  <c r="I7" i="1"/>
  <c r="H7" i="1"/>
  <c r="L7" i="1" s="1"/>
  <c r="J6" i="1"/>
  <c r="I6" i="1"/>
  <c r="H6" i="1"/>
  <c r="J5" i="1"/>
  <c r="I5" i="1"/>
  <c r="H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J4" i="1"/>
  <c r="I4" i="1"/>
  <c r="H4" i="1"/>
  <c r="L4" i="1" s="1"/>
  <c r="L5" i="1" l="1"/>
  <c r="L6" i="1"/>
  <c r="L8" i="1"/>
  <c r="L10" i="1"/>
  <c r="L22" i="1"/>
  <c r="L50" i="1" l="1"/>
</calcChain>
</file>

<file path=xl/sharedStrings.xml><?xml version="1.0" encoding="utf-8"?>
<sst xmlns="http://schemas.openxmlformats.org/spreadsheetml/2006/main" count="248" uniqueCount="150">
  <si>
    <t>ROURKELA</t>
  </si>
  <si>
    <t>JAJPUR ROAD</t>
  </si>
  <si>
    <t>BARIPADA</t>
  </si>
  <si>
    <t>JALESWAR</t>
  </si>
  <si>
    <t>BHUBANESWAR</t>
  </si>
  <si>
    <t>CTC</t>
  </si>
  <si>
    <t>CASE</t>
  </si>
  <si>
    <t>RATE</t>
  </si>
  <si>
    <t>HML</t>
  </si>
  <si>
    <t>DD.CH.</t>
  </si>
  <si>
    <t>LR CH.</t>
  </si>
  <si>
    <t>AMT.</t>
  </si>
  <si>
    <t>SL.</t>
  </si>
  <si>
    <t>DATE</t>
  </si>
  <si>
    <t>LR NO.</t>
  </si>
  <si>
    <t>FROM</t>
  </si>
  <si>
    <t>DESTINATION</t>
  </si>
  <si>
    <t>INVOICE
PRAGATI LOGISTICS,SAMANTA SAHI
 KHUNTIA LANE,8984191006
GST No:21AGHPB9356M1Z9</t>
  </si>
  <si>
    <t>ANGUL</t>
  </si>
  <si>
    <t>JAJPUR TOWN</t>
  </si>
  <si>
    <t>DUBURI</t>
  </si>
  <si>
    <t>INV.NO.</t>
  </si>
  <si>
    <t>KEONJHAR</t>
  </si>
  <si>
    <t>PATTAMUNDAI</t>
  </si>
  <si>
    <t>Thanking you for your business.
PRAGATI LOGISTICS</t>
  </si>
  <si>
    <t>TALCHER</t>
  </si>
  <si>
    <t>CHANDOLA</t>
  </si>
  <si>
    <t>KHURDA</t>
  </si>
  <si>
    <t>KENDRAPARA</t>
  </si>
  <si>
    <t>BIRAMITRAPUR</t>
  </si>
  <si>
    <t>JARKA</t>
  </si>
  <si>
    <t>CHANDIKHOL</t>
  </si>
  <si>
    <t>PARADEEP</t>
  </si>
  <si>
    <t>UDALA</t>
  </si>
  <si>
    <t>PANIKOILI</t>
  </si>
  <si>
    <t>Kindly, verify &amp; confirm within 7 days, else GST will be filed by 20th JULY, 2026. 
GST to be paid by Consignor under Reverse Charge Mechanism(RCM) as per GST.</t>
  </si>
  <si>
    <t>10/7/2026</t>
  </si>
  <si>
    <t>PL/DO/04162</t>
  </si>
  <si>
    <t>930</t>
  </si>
  <si>
    <t>BHUBAN</t>
  </si>
  <si>
    <t>PL/DO/04163</t>
  </si>
  <si>
    <t>937</t>
  </si>
  <si>
    <t>ATHAGARH</t>
  </si>
  <si>
    <t>PL/DO/04164</t>
  </si>
  <si>
    <t>896</t>
  </si>
  <si>
    <t>PL/DO/04165</t>
  </si>
  <si>
    <t>PL/DO/04166</t>
  </si>
  <si>
    <t>934</t>
  </si>
  <si>
    <t>PL/DO/04167</t>
  </si>
  <si>
    <t>939</t>
  </si>
  <si>
    <t>PL/DO/04168</t>
  </si>
  <si>
    <t>931</t>
  </si>
  <si>
    <t>PL/DO/04169</t>
  </si>
  <si>
    <t>AUL</t>
  </si>
  <si>
    <t>PL/DO/04177</t>
  </si>
  <si>
    <t>877</t>
  </si>
  <si>
    <t>GHASIPURA</t>
  </si>
  <si>
    <t>PL/DO/04193</t>
  </si>
  <si>
    <t>906</t>
  </si>
  <si>
    <t>NIMAPARA</t>
  </si>
  <si>
    <t>PL/MA/02918</t>
  </si>
  <si>
    <t>986</t>
  </si>
  <si>
    <t>PL/MA/02919</t>
  </si>
  <si>
    <t>904</t>
  </si>
  <si>
    <t>11/7/2026</t>
  </si>
  <si>
    <t>PL/DO/04194</t>
  </si>
  <si>
    <t>907</t>
  </si>
  <si>
    <t>PL/DO/04203</t>
  </si>
  <si>
    <t>903</t>
  </si>
  <si>
    <t>PL/DO/04204</t>
  </si>
  <si>
    <t>1013</t>
  </si>
  <si>
    <t>PL/DO/04205</t>
  </si>
  <si>
    <t>878</t>
  </si>
  <si>
    <t>PL/DO/04206</t>
  </si>
  <si>
    <t>844</t>
  </si>
  <si>
    <t>CHANDANPUR</t>
  </si>
  <si>
    <t>PL/DO/04207</t>
  </si>
  <si>
    <t>893</t>
  </si>
  <si>
    <t>PL/MA/02922</t>
  </si>
  <si>
    <t>851</t>
  </si>
  <si>
    <t>PL/MA/02927</t>
  </si>
  <si>
    <t>864</t>
  </si>
  <si>
    <t>PL/MA/02928</t>
  </si>
  <si>
    <t>958</t>
  </si>
  <si>
    <t>PL/MA/02929</t>
  </si>
  <si>
    <t>987</t>
  </si>
  <si>
    <t>PL/MA/02930</t>
  </si>
  <si>
    <t>985</t>
  </si>
  <si>
    <t>PL/MA/02931</t>
  </si>
  <si>
    <t>984</t>
  </si>
  <si>
    <t>13/7/2026</t>
  </si>
  <si>
    <t>PL/DO/04250</t>
  </si>
  <si>
    <t>1035</t>
  </si>
  <si>
    <t>PL/DO/04251</t>
  </si>
  <si>
    <t>1061</t>
  </si>
  <si>
    <t>PL/DO/04252</t>
  </si>
  <si>
    <t>1045</t>
  </si>
  <si>
    <t>PL/MA/02973</t>
  </si>
  <si>
    <t>1055</t>
  </si>
  <si>
    <t>BAIRASAR</t>
  </si>
  <si>
    <t>14/7/2026</t>
  </si>
  <si>
    <t>PL/DO/04283</t>
  </si>
  <si>
    <t>909</t>
  </si>
  <si>
    <t>PL/DO/04284</t>
  </si>
  <si>
    <t>1071</t>
  </si>
  <si>
    <t>PL/MA/03000</t>
  </si>
  <si>
    <t>1069</t>
  </si>
  <si>
    <t>PL/MA/03001</t>
  </si>
  <si>
    <t>1042</t>
  </si>
  <si>
    <t>15/7/2026</t>
  </si>
  <si>
    <t>PL/DO/04349</t>
  </si>
  <si>
    <t>1034</t>
  </si>
  <si>
    <t>PL/DO/04350</t>
  </si>
  <si>
    <t>1075</t>
  </si>
  <si>
    <t>16/7/2026</t>
  </si>
  <si>
    <t>PL/MA/03050</t>
  </si>
  <si>
    <t>1068</t>
  </si>
  <si>
    <t>JHARSUGUDA</t>
  </si>
  <si>
    <t>PL/MA/03051</t>
  </si>
  <si>
    <t>1067</t>
  </si>
  <si>
    <t>17/7/2026</t>
  </si>
  <si>
    <t>PL/DO/04373</t>
  </si>
  <si>
    <t>1092</t>
  </si>
  <si>
    <t>PL/DO/04374</t>
  </si>
  <si>
    <t>1086</t>
  </si>
  <si>
    <t>PL/MA/03058</t>
  </si>
  <si>
    <t>1085</t>
  </si>
  <si>
    <t>PL/MA/03059</t>
  </si>
  <si>
    <t>1093</t>
  </si>
  <si>
    <t>PL/MA/03060</t>
  </si>
  <si>
    <t>1084</t>
  </si>
  <si>
    <t>18/7/2026</t>
  </si>
  <si>
    <t>PL/DO/04430</t>
  </si>
  <si>
    <t>1111</t>
  </si>
  <si>
    <t>20/7/2026</t>
  </si>
  <si>
    <t>PL/DO/04447</t>
  </si>
  <si>
    <t>1109</t>
  </si>
  <si>
    <t>PL/MA/03112</t>
  </si>
  <si>
    <t>1107</t>
  </si>
  <si>
    <t>BISRA</t>
  </si>
  <si>
    <t>PL/MA/03113</t>
  </si>
  <si>
    <t>838</t>
  </si>
  <si>
    <t>PATNAGARH</t>
  </si>
  <si>
    <t>PL/MA/03114</t>
  </si>
  <si>
    <t>1108</t>
  </si>
  <si>
    <t>(RUPEES NINETEEN THOUSAND SEVEN HUNDRED FORTY ONLY)</t>
  </si>
  <si>
    <t>966/967</t>
  </si>
  <si>
    <t>957/956</t>
  </si>
  <si>
    <t xml:space="preserve">To,
M/s HINDUSTAN CYCLE AND TUBES PRIVATE LIMITED
Address: PLOT NO.925 KHATA NO.876 AND HOLDING NAO.456/B  BASTIA COLONY JHANJIRMANGALA ,CUTTACK-753009,9338077922
GST No: 21AAACH0814Q1ZS
</t>
  </si>
  <si>
    <t>Bill Date: 31/07/2026
Bill NO : 8049
Total Amount: 19740.00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</si>
</sst>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/>
    </xf>
    <xf numFmtId="0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2" borderId="0" xfId="0" applyNumberFormat="1" applyFont="1" applyFill="1" applyAlignment="1">
      <alignment wrapText="1"/>
    </xf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0" fillId="0" borderId="1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2" fontId="0" fillId="0" borderId="16" xfId="0" applyNumberFormat="1" applyFont="1" applyBorder="1" applyAlignment="1">
      <alignment vertical="center"/>
    </xf>
    <xf numFmtId="0" fontId="0" fillId="0" borderId="17" xfId="0" applyNumberFormat="1" applyFont="1" applyBorder="1" applyAlignment="1">
      <alignment horizontal="center" vertical="center"/>
    </xf>
    <xf numFmtId="0" fontId="0" fillId="0" borderId="18" xfId="0" applyNumberFormat="1" applyFont="1" applyBorder="1" applyAlignment="1">
      <alignment vertical="center"/>
    </xf>
    <xf numFmtId="2" fontId="0" fillId="0" borderId="18" xfId="0" applyNumberFormat="1" applyFont="1" applyBorder="1" applyAlignment="1">
      <alignment vertical="center"/>
    </xf>
    <xf numFmtId="2" fontId="0" fillId="0" borderId="19" xfId="0" applyNumberFormat="1" applyFont="1" applyBorder="1" applyAlignment="1">
      <alignment vertical="center"/>
    </xf>
    <xf numFmtId="2" fontId="1" fillId="0" borderId="6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2" fontId="1" fillId="2" borderId="13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29141</xdr:colOff>
      <xdr:row>0</xdr:row>
      <xdr:rowOff>13439</xdr:rowOff>
    </xdr:from>
    <xdr:to>
      <xdr:col>5</xdr:col>
      <xdr:colOff>857250</xdr:colOff>
      <xdr:row>0</xdr:row>
      <xdr:rowOff>923925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41" y="13439"/>
          <a:ext cx="3571309" cy="9104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4">
          <cell r="C4" t="str">
            <v>ANGUL</v>
          </cell>
          <cell r="D4">
            <v>118</v>
          </cell>
          <cell r="E4">
            <v>10</v>
          </cell>
        </row>
        <row r="5">
          <cell r="C5" t="str">
            <v>ASKA</v>
          </cell>
          <cell r="D5">
            <v>118</v>
          </cell>
          <cell r="E5">
            <v>10</v>
          </cell>
        </row>
        <row r="6">
          <cell r="C6" t="str">
            <v>ATHAGARH</v>
          </cell>
          <cell r="D6">
            <v>101</v>
          </cell>
          <cell r="E6">
            <v>10</v>
          </cell>
        </row>
        <row r="7">
          <cell r="C7" t="str">
            <v>ATTABIRA</v>
          </cell>
          <cell r="D7">
            <v>168</v>
          </cell>
          <cell r="E7">
            <v>10</v>
          </cell>
        </row>
        <row r="8">
          <cell r="C8" t="str">
            <v>AUL</v>
          </cell>
          <cell r="D8">
            <v>101</v>
          </cell>
          <cell r="E8">
            <v>10</v>
          </cell>
        </row>
        <row r="9">
          <cell r="C9" t="str">
            <v>BAHANAGA</v>
          </cell>
          <cell r="D9">
            <v>118</v>
          </cell>
          <cell r="E9">
            <v>10</v>
          </cell>
        </row>
        <row r="10">
          <cell r="C10" t="str">
            <v>BALASORE</v>
          </cell>
          <cell r="D10">
            <v>118</v>
          </cell>
          <cell r="E10">
            <v>10</v>
          </cell>
        </row>
        <row r="11">
          <cell r="C11" t="str">
            <v>BALIA</v>
          </cell>
          <cell r="D11">
            <v>118</v>
          </cell>
          <cell r="E11">
            <v>10</v>
          </cell>
        </row>
        <row r="12">
          <cell r="C12" t="str">
            <v>BALIA STORE</v>
          </cell>
          <cell r="D12">
            <v>101</v>
          </cell>
          <cell r="E12">
            <v>10</v>
          </cell>
        </row>
        <row r="13">
          <cell r="C13" t="str">
            <v>BALICHANDRAPUR</v>
          </cell>
          <cell r="D13">
            <v>101</v>
          </cell>
          <cell r="E13">
            <v>10</v>
          </cell>
        </row>
        <row r="14">
          <cell r="C14" t="str">
            <v>BALIPATNA</v>
          </cell>
          <cell r="D14">
            <v>101</v>
          </cell>
          <cell r="E14">
            <v>10</v>
          </cell>
        </row>
        <row r="15">
          <cell r="C15" t="str">
            <v>BANARPAL</v>
          </cell>
          <cell r="D15">
            <v>118</v>
          </cell>
          <cell r="E15">
            <v>10</v>
          </cell>
        </row>
        <row r="16">
          <cell r="C16" t="str">
            <v>BANGIRIPOSI</v>
          </cell>
          <cell r="D16">
            <v>189</v>
          </cell>
          <cell r="E16">
            <v>10</v>
          </cell>
        </row>
        <row r="17">
          <cell r="C17" t="str">
            <v>BANKI</v>
          </cell>
          <cell r="D17">
            <v>101</v>
          </cell>
          <cell r="E17">
            <v>10</v>
          </cell>
        </row>
        <row r="19">
          <cell r="C19" t="str">
            <v>BANTHA CHHAK</v>
          </cell>
          <cell r="D19">
            <v>134</v>
          </cell>
          <cell r="E19">
            <v>10</v>
          </cell>
        </row>
        <row r="20">
          <cell r="C20" t="str">
            <v>BARIPADA</v>
          </cell>
          <cell r="D20">
            <v>134</v>
          </cell>
          <cell r="E20">
            <v>10</v>
          </cell>
        </row>
        <row r="21">
          <cell r="C21" t="str">
            <v>BELGUNTHA</v>
          </cell>
          <cell r="D21">
            <v>134</v>
          </cell>
          <cell r="E21">
            <v>10</v>
          </cell>
        </row>
        <row r="22">
          <cell r="C22" t="str">
            <v>BERHAMPUR</v>
          </cell>
          <cell r="D22">
            <v>118</v>
          </cell>
          <cell r="E22">
            <v>10</v>
          </cell>
        </row>
        <row r="23">
          <cell r="C23" t="str">
            <v>BHADRAK</v>
          </cell>
          <cell r="D23">
            <v>118</v>
          </cell>
          <cell r="E23">
            <v>10</v>
          </cell>
        </row>
        <row r="24">
          <cell r="C24" t="str">
            <v>BHAWANIPATNA</v>
          </cell>
          <cell r="D24">
            <v>168</v>
          </cell>
          <cell r="E24">
            <v>10</v>
          </cell>
        </row>
        <row r="25">
          <cell r="C25" t="str">
            <v>BHUBANESWAR</v>
          </cell>
          <cell r="D25">
            <v>101</v>
          </cell>
          <cell r="E25">
            <v>10</v>
          </cell>
        </row>
        <row r="26">
          <cell r="C26" t="str">
            <v>BINKA</v>
          </cell>
          <cell r="D26">
            <v>168</v>
          </cell>
          <cell r="E26">
            <v>10</v>
          </cell>
        </row>
        <row r="27">
          <cell r="C27" t="str">
            <v>BISOI</v>
          </cell>
          <cell r="D27">
            <v>134</v>
          </cell>
          <cell r="E27">
            <v>10</v>
          </cell>
        </row>
        <row r="28">
          <cell r="C28" t="str">
            <v>BISRA</v>
          </cell>
          <cell r="D28">
            <v>168</v>
          </cell>
          <cell r="E28">
            <v>10</v>
          </cell>
        </row>
        <row r="29">
          <cell r="C29" t="str">
            <v>BOLANGIR</v>
          </cell>
          <cell r="D29">
            <v>168</v>
          </cell>
          <cell r="E29">
            <v>10</v>
          </cell>
        </row>
        <row r="30">
          <cell r="C30" t="str">
            <v>BORIGUMA</v>
          </cell>
          <cell r="D30">
            <v>202</v>
          </cell>
          <cell r="E30">
            <v>10</v>
          </cell>
        </row>
        <row r="31">
          <cell r="C31" t="str">
            <v>BOUDH</v>
          </cell>
          <cell r="D31">
            <v>134</v>
          </cell>
          <cell r="E31">
            <v>10</v>
          </cell>
        </row>
        <row r="32">
          <cell r="C32" t="str">
            <v>CHAMPUA</v>
          </cell>
          <cell r="D32">
            <v>134</v>
          </cell>
          <cell r="E32">
            <v>10</v>
          </cell>
        </row>
        <row r="33">
          <cell r="C33" t="str">
            <v>CHANDANPUR</v>
          </cell>
          <cell r="D33">
            <v>101</v>
          </cell>
          <cell r="E33">
            <v>10</v>
          </cell>
        </row>
        <row r="34">
          <cell r="C34" t="str">
            <v>CHANDESWAR</v>
          </cell>
          <cell r="D34">
            <v>118</v>
          </cell>
          <cell r="E34">
            <v>10</v>
          </cell>
        </row>
        <row r="35">
          <cell r="C35" t="str">
            <v>CHANDIKHOL</v>
          </cell>
          <cell r="D35">
            <v>101</v>
          </cell>
          <cell r="E35">
            <v>10</v>
          </cell>
        </row>
        <row r="36">
          <cell r="C36" t="str">
            <v>CHANDOLA</v>
          </cell>
          <cell r="D36">
            <v>101</v>
          </cell>
          <cell r="E36">
            <v>10</v>
          </cell>
        </row>
        <row r="37">
          <cell r="C37" t="str">
            <v>CHANDPUR</v>
          </cell>
          <cell r="D37">
            <v>118</v>
          </cell>
          <cell r="E37">
            <v>10</v>
          </cell>
        </row>
        <row r="38">
          <cell r="C38" t="str">
            <v>CHARAMPA</v>
          </cell>
          <cell r="D38">
            <v>118</v>
          </cell>
          <cell r="E38">
            <v>10</v>
          </cell>
        </row>
        <row r="39">
          <cell r="C39" t="str">
            <v>CHHATRAPUR</v>
          </cell>
          <cell r="D39">
            <v>118</v>
          </cell>
          <cell r="E39" t="str">
            <v>400 (FIX)</v>
          </cell>
        </row>
        <row r="40">
          <cell r="C40" t="str">
            <v>DAMANJODI</v>
          </cell>
          <cell r="D40">
            <v>168</v>
          </cell>
          <cell r="E40">
            <v>10</v>
          </cell>
        </row>
        <row r="41">
          <cell r="C41" t="str">
            <v>DAMDARPUR</v>
          </cell>
          <cell r="D41">
            <v>101</v>
          </cell>
          <cell r="E41">
            <v>10</v>
          </cell>
        </row>
        <row r="42">
          <cell r="C42" t="str">
            <v>DHARMAGARH</v>
          </cell>
          <cell r="D42">
            <v>168</v>
          </cell>
          <cell r="E42">
            <v>10</v>
          </cell>
        </row>
        <row r="43">
          <cell r="C43" t="str">
            <v>DHENKANAL</v>
          </cell>
          <cell r="D43">
            <v>101</v>
          </cell>
          <cell r="E43">
            <v>10</v>
          </cell>
        </row>
        <row r="44">
          <cell r="C44" t="str">
            <v>DUBURI</v>
          </cell>
          <cell r="D44">
            <v>101</v>
          </cell>
          <cell r="E44">
            <v>10</v>
          </cell>
        </row>
        <row r="45">
          <cell r="C45" t="str">
            <v>GHATAGAON</v>
          </cell>
          <cell r="D45">
            <v>118</v>
          </cell>
          <cell r="E45">
            <v>10</v>
          </cell>
        </row>
        <row r="46">
          <cell r="C46" t="str">
            <v>GUNUPUR</v>
          </cell>
          <cell r="D46">
            <v>168</v>
          </cell>
          <cell r="E46">
            <v>10</v>
          </cell>
        </row>
        <row r="47">
          <cell r="C47" t="str">
            <v>HINJILIKATU</v>
          </cell>
          <cell r="D47">
            <v>168</v>
          </cell>
          <cell r="E47">
            <v>10</v>
          </cell>
        </row>
        <row r="48">
          <cell r="C48" t="str">
            <v>ITAMATI</v>
          </cell>
          <cell r="D48">
            <v>118</v>
          </cell>
          <cell r="E48">
            <v>10</v>
          </cell>
        </row>
        <row r="49">
          <cell r="C49" t="str">
            <v>JAGATSINGHPUR</v>
          </cell>
          <cell r="D49">
            <v>101</v>
          </cell>
          <cell r="E49">
            <v>10</v>
          </cell>
        </row>
        <row r="50">
          <cell r="C50" t="str">
            <v>JAJPUR ROAD</v>
          </cell>
          <cell r="D50">
            <v>101</v>
          </cell>
          <cell r="E50">
            <v>10</v>
          </cell>
        </row>
        <row r="51">
          <cell r="C51" t="str">
            <v>JAJPUR TOWN</v>
          </cell>
          <cell r="D51">
            <v>118</v>
          </cell>
          <cell r="E51">
            <v>10</v>
          </cell>
        </row>
        <row r="52">
          <cell r="C52" t="str">
            <v>JALESWAR</v>
          </cell>
          <cell r="D52">
            <v>134</v>
          </cell>
          <cell r="E52">
            <v>10</v>
          </cell>
        </row>
        <row r="53">
          <cell r="C53" t="str">
            <v>JARKA</v>
          </cell>
          <cell r="D53">
            <v>101</v>
          </cell>
          <cell r="E53">
            <v>10</v>
          </cell>
        </row>
        <row r="54">
          <cell r="C54" t="str">
            <v>JATNI</v>
          </cell>
          <cell r="D54">
            <v>101</v>
          </cell>
          <cell r="E54">
            <v>10</v>
          </cell>
        </row>
        <row r="55">
          <cell r="C55" t="str">
            <v>JEYPORE</v>
          </cell>
          <cell r="D55">
            <v>168</v>
          </cell>
          <cell r="E55">
            <v>10</v>
          </cell>
        </row>
        <row r="56">
          <cell r="C56" t="str">
            <v>JHARSUGUDA</v>
          </cell>
          <cell r="D56">
            <v>168</v>
          </cell>
          <cell r="E56">
            <v>10</v>
          </cell>
        </row>
        <row r="57">
          <cell r="C57" t="str">
            <v>JHUMPURA</v>
          </cell>
          <cell r="D57">
            <v>168</v>
          </cell>
          <cell r="E57">
            <v>10</v>
          </cell>
        </row>
        <row r="58">
          <cell r="C58" t="str">
            <v>KANTABANJI</v>
          </cell>
          <cell r="D58">
            <v>168</v>
          </cell>
          <cell r="E58">
            <v>10</v>
          </cell>
        </row>
        <row r="59">
          <cell r="C59" t="str">
            <v>KARANJIA</v>
          </cell>
          <cell r="D59">
            <v>134</v>
          </cell>
          <cell r="E59">
            <v>10</v>
          </cell>
        </row>
        <row r="60">
          <cell r="C60" t="str">
            <v>KENDRAPARA</v>
          </cell>
          <cell r="D60">
            <v>101</v>
          </cell>
          <cell r="E60">
            <v>10</v>
          </cell>
        </row>
        <row r="61">
          <cell r="C61" t="str">
            <v>KENDUPATNA</v>
          </cell>
          <cell r="D61">
            <v>101</v>
          </cell>
          <cell r="E61">
            <v>10</v>
          </cell>
        </row>
        <row r="62">
          <cell r="C62" t="str">
            <v>KEONJHAR</v>
          </cell>
          <cell r="D62">
            <v>118</v>
          </cell>
          <cell r="E62">
            <v>10</v>
          </cell>
        </row>
        <row r="63">
          <cell r="C63" t="str">
            <v>KHANTAPADA</v>
          </cell>
          <cell r="D63">
            <v>118</v>
          </cell>
          <cell r="E63" t="str">
            <v>500 (FIX)</v>
          </cell>
        </row>
        <row r="64">
          <cell r="C64" t="str">
            <v>KHURDA</v>
          </cell>
          <cell r="D64">
            <v>101</v>
          </cell>
          <cell r="E64">
            <v>10</v>
          </cell>
        </row>
        <row r="65">
          <cell r="C65" t="str">
            <v>KORAPUT</v>
          </cell>
          <cell r="D65">
            <v>202</v>
          </cell>
          <cell r="E65">
            <v>10</v>
          </cell>
        </row>
        <row r="66">
          <cell r="C66" t="str">
            <v>KOTPAD</v>
          </cell>
          <cell r="D66">
            <v>168</v>
          </cell>
          <cell r="E66">
            <v>10</v>
          </cell>
        </row>
        <row r="67">
          <cell r="C67" t="str">
            <v>KUCHINDA</v>
          </cell>
          <cell r="D67">
            <v>134</v>
          </cell>
          <cell r="E67">
            <v>10</v>
          </cell>
        </row>
        <row r="68">
          <cell r="C68" t="str">
            <v>MALKANGIRI</v>
          </cell>
          <cell r="D68">
            <v>202</v>
          </cell>
          <cell r="E68">
            <v>10</v>
          </cell>
        </row>
        <row r="69">
          <cell r="C69" t="str">
            <v>MANGALPUR</v>
          </cell>
          <cell r="D69">
            <v>137</v>
          </cell>
          <cell r="E69">
            <v>10</v>
          </cell>
        </row>
        <row r="70">
          <cell r="C70" t="str">
            <v>NABARANGPUR</v>
          </cell>
          <cell r="D70">
            <v>168</v>
          </cell>
          <cell r="E70">
            <v>10</v>
          </cell>
        </row>
        <row r="71">
          <cell r="C71" t="str">
            <v>NAYAGARH</v>
          </cell>
          <cell r="D71">
            <v>118</v>
          </cell>
          <cell r="E71">
            <v>10</v>
          </cell>
        </row>
        <row r="72">
          <cell r="C72" t="str">
            <v>NIALI</v>
          </cell>
          <cell r="D72">
            <v>114</v>
          </cell>
          <cell r="E72">
            <v>10</v>
          </cell>
        </row>
        <row r="73">
          <cell r="C73" t="str">
            <v>NIMAPARA</v>
          </cell>
          <cell r="D73">
            <v>101</v>
          </cell>
          <cell r="E73">
            <v>10</v>
          </cell>
        </row>
        <row r="74">
          <cell r="C74" t="str">
            <v>NIRAKARPUR</v>
          </cell>
          <cell r="D74">
            <v>101</v>
          </cell>
          <cell r="E74">
            <v>10</v>
          </cell>
        </row>
        <row r="75">
          <cell r="C75" t="str">
            <v>PALLAHARA</v>
          </cell>
          <cell r="D75">
            <v>118</v>
          </cell>
          <cell r="E75">
            <v>10</v>
          </cell>
        </row>
        <row r="76">
          <cell r="C76" t="str">
            <v>PANIKOILI</v>
          </cell>
          <cell r="D76">
            <v>101</v>
          </cell>
          <cell r="E76">
            <v>10</v>
          </cell>
        </row>
        <row r="77">
          <cell r="C77" t="str">
            <v>PAPADAHANDI</v>
          </cell>
          <cell r="D77">
            <v>202</v>
          </cell>
          <cell r="E77">
            <v>10</v>
          </cell>
        </row>
        <row r="78">
          <cell r="C78" t="str">
            <v>PARADEEP</v>
          </cell>
          <cell r="D78">
            <v>101</v>
          </cell>
          <cell r="E78">
            <v>10</v>
          </cell>
        </row>
        <row r="79">
          <cell r="C79" t="str">
            <v>PATTAMUNDAI</v>
          </cell>
          <cell r="D79">
            <v>101</v>
          </cell>
          <cell r="E79">
            <v>10</v>
          </cell>
        </row>
        <row r="80">
          <cell r="C80" t="str">
            <v>PHULBANI</v>
          </cell>
          <cell r="D80">
            <v>134</v>
          </cell>
          <cell r="E80">
            <v>10</v>
          </cell>
        </row>
        <row r="81">
          <cell r="C81" t="str">
            <v>PIPILI</v>
          </cell>
          <cell r="D81">
            <v>101</v>
          </cell>
          <cell r="E81">
            <v>10</v>
          </cell>
        </row>
        <row r="82">
          <cell r="C82" t="str">
            <v>PURI</v>
          </cell>
          <cell r="D82">
            <v>101</v>
          </cell>
          <cell r="E82">
            <v>10</v>
          </cell>
        </row>
        <row r="83">
          <cell r="C83" t="str">
            <v>RAJ SUNAKHALA</v>
          </cell>
          <cell r="D83">
            <v>101</v>
          </cell>
          <cell r="E83">
            <v>10</v>
          </cell>
        </row>
        <row r="84">
          <cell r="C84" t="str">
            <v>RAJGANGPUR</v>
          </cell>
          <cell r="D84">
            <v>168</v>
          </cell>
          <cell r="E84">
            <v>10</v>
          </cell>
        </row>
        <row r="85">
          <cell r="C85" t="str">
            <v>RAYAGADA</v>
          </cell>
          <cell r="D85">
            <v>168</v>
          </cell>
          <cell r="E85">
            <v>10</v>
          </cell>
        </row>
        <row r="86">
          <cell r="C86" t="str">
            <v>ROURKELA</v>
          </cell>
          <cell r="D86">
            <v>168</v>
          </cell>
          <cell r="E86">
            <v>10</v>
          </cell>
        </row>
        <row r="87">
          <cell r="C87" t="str">
            <v>SAHADEV KHUNTA</v>
          </cell>
          <cell r="D87">
            <v>118</v>
          </cell>
          <cell r="E87">
            <v>10</v>
          </cell>
        </row>
        <row r="88">
          <cell r="C88" t="str">
            <v>SAKHIGOPAL</v>
          </cell>
          <cell r="D88">
            <v>101</v>
          </cell>
          <cell r="E88">
            <v>10</v>
          </cell>
        </row>
        <row r="89">
          <cell r="C89" t="str">
            <v>SALIPUR</v>
          </cell>
          <cell r="D89">
            <v>101</v>
          </cell>
          <cell r="E89">
            <v>10</v>
          </cell>
        </row>
        <row r="90">
          <cell r="C90" t="str">
            <v>SAMBALPUR</v>
          </cell>
          <cell r="D90">
            <v>168</v>
          </cell>
          <cell r="E90">
            <v>10</v>
          </cell>
        </row>
        <row r="91">
          <cell r="C91" t="str">
            <v>SIMILIGUDA</v>
          </cell>
          <cell r="D91">
            <v>202</v>
          </cell>
          <cell r="E91">
            <v>10</v>
          </cell>
        </row>
        <row r="92">
          <cell r="C92" t="str">
            <v>SOMAPATNA</v>
          </cell>
          <cell r="D92">
            <v>168</v>
          </cell>
          <cell r="E92">
            <v>10</v>
          </cell>
        </row>
        <row r="93">
          <cell r="C93" t="str">
            <v>SONEPUR</v>
          </cell>
          <cell r="D93">
            <v>134</v>
          </cell>
          <cell r="E93">
            <v>10</v>
          </cell>
        </row>
        <row r="94">
          <cell r="C94" t="str">
            <v>SORO</v>
          </cell>
          <cell r="D94">
            <v>118</v>
          </cell>
          <cell r="E94">
            <v>10</v>
          </cell>
        </row>
        <row r="95">
          <cell r="C95" t="str">
            <v>SUNABEDA</v>
          </cell>
          <cell r="D95">
            <v>168</v>
          </cell>
          <cell r="E95">
            <v>10</v>
          </cell>
        </row>
        <row r="96">
          <cell r="C96" t="str">
            <v>SUNDERGARH</v>
          </cell>
          <cell r="D96">
            <v>168</v>
          </cell>
          <cell r="E96">
            <v>10</v>
          </cell>
        </row>
        <row r="97">
          <cell r="C97" t="str">
            <v>TALCHER</v>
          </cell>
          <cell r="D97">
            <v>118</v>
          </cell>
          <cell r="E97">
            <v>10</v>
          </cell>
        </row>
        <row r="98">
          <cell r="C98" t="str">
            <v>TIRTOL</v>
          </cell>
          <cell r="D98">
            <v>101</v>
          </cell>
          <cell r="E98">
            <v>10</v>
          </cell>
        </row>
        <row r="99">
          <cell r="C99" t="str">
            <v>UDALA</v>
          </cell>
          <cell r="D99">
            <v>134</v>
          </cell>
          <cell r="E99">
            <v>10</v>
          </cell>
        </row>
        <row r="100">
          <cell r="C100" t="str">
            <v>UMERKOT</v>
          </cell>
          <cell r="D100">
            <v>202</v>
          </cell>
          <cell r="E100">
            <v>10</v>
          </cell>
        </row>
        <row r="101">
          <cell r="C101" t="str">
            <v>SUNEBEDA</v>
          </cell>
          <cell r="D101">
            <v>168</v>
          </cell>
          <cell r="E101">
            <v>10</v>
          </cell>
        </row>
        <row r="102">
          <cell r="C102" t="str">
            <v>RAIRANGPUR</v>
          </cell>
          <cell r="D102">
            <v>168</v>
          </cell>
          <cell r="E102">
            <v>10</v>
          </cell>
        </row>
        <row r="103">
          <cell r="C103" t="str">
            <v>RAIGHAR</v>
          </cell>
          <cell r="D103">
            <v>202</v>
          </cell>
          <cell r="E103" t="str">
            <v>500 (FIX)</v>
          </cell>
        </row>
        <row r="104">
          <cell r="C104" t="str">
            <v>JASIPUR</v>
          </cell>
          <cell r="D104">
            <v>168</v>
          </cell>
          <cell r="E104">
            <v>10</v>
          </cell>
        </row>
        <row r="105">
          <cell r="C105" t="str">
            <v>BAHALDA</v>
          </cell>
          <cell r="D105">
            <v>168</v>
          </cell>
          <cell r="E105">
            <v>10</v>
          </cell>
        </row>
        <row r="106">
          <cell r="C106" t="str">
            <v>NUAPATNA</v>
          </cell>
          <cell r="D106">
            <v>118</v>
          </cell>
          <cell r="E106">
            <v>10</v>
          </cell>
        </row>
        <row r="107">
          <cell r="C107" t="str">
            <v>NARSINGHPUR</v>
          </cell>
          <cell r="D107">
            <v>118</v>
          </cell>
          <cell r="E107">
            <v>10</v>
          </cell>
        </row>
        <row r="108">
          <cell r="C108" t="str">
            <v>BARI</v>
          </cell>
          <cell r="D108">
            <v>137</v>
          </cell>
          <cell r="E108">
            <v>10</v>
          </cell>
        </row>
        <row r="109">
          <cell r="C109" t="str">
            <v>PARALAKHEMUNDI</v>
          </cell>
          <cell r="D109">
            <v>168</v>
          </cell>
          <cell r="E109">
            <v>10</v>
          </cell>
        </row>
        <row r="110">
          <cell r="C110" t="str">
            <v>JHARPOKHARIA</v>
          </cell>
          <cell r="D110">
            <v>134</v>
          </cell>
          <cell r="E110">
            <v>10</v>
          </cell>
        </row>
        <row r="111">
          <cell r="C111" t="str">
            <v>BARAGARH</v>
          </cell>
          <cell r="D111">
            <v>168</v>
          </cell>
          <cell r="E111">
            <v>10</v>
          </cell>
        </row>
        <row r="112">
          <cell r="C112" t="str">
            <v>BANDHABAHAL</v>
          </cell>
          <cell r="D112">
            <v>168</v>
          </cell>
          <cell r="E112" t="str">
            <v>900 (FIX)</v>
          </cell>
        </row>
        <row r="113">
          <cell r="C113" t="str">
            <v>JODA</v>
          </cell>
          <cell r="D113">
            <v>134</v>
          </cell>
          <cell r="E113">
            <v>10</v>
          </cell>
        </row>
        <row r="114">
          <cell r="C114" t="str">
            <v>UTTARA</v>
          </cell>
          <cell r="D114">
            <v>101</v>
          </cell>
          <cell r="E114">
            <v>10</v>
          </cell>
        </row>
        <row r="115">
          <cell r="C115" t="str">
            <v>RENGALI</v>
          </cell>
          <cell r="D115">
            <v>168</v>
          </cell>
          <cell r="E115">
            <v>10</v>
          </cell>
        </row>
        <row r="116">
          <cell r="C116" t="str">
            <v>BALIKUDA</v>
          </cell>
          <cell r="D116">
            <v>101</v>
          </cell>
          <cell r="E116">
            <v>10</v>
          </cell>
        </row>
        <row r="117">
          <cell r="C117" t="str">
            <v>ANANDAPUR</v>
          </cell>
          <cell r="D117">
            <v>118</v>
          </cell>
          <cell r="E117">
            <v>10</v>
          </cell>
        </row>
        <row r="118">
          <cell r="C118" t="str">
            <v>BIRAMITRAPUR</v>
          </cell>
          <cell r="D118">
            <v>168</v>
          </cell>
          <cell r="E118">
            <v>10</v>
          </cell>
        </row>
        <row r="119">
          <cell r="C119" t="str">
            <v>DHAMANAHANDI</v>
          </cell>
          <cell r="D119">
            <v>202</v>
          </cell>
          <cell r="E119">
            <v>10</v>
          </cell>
        </row>
        <row r="120">
          <cell r="C120" t="str">
            <v>KESINGA</v>
          </cell>
          <cell r="D120">
            <v>202</v>
          </cell>
          <cell r="E120">
            <v>10</v>
          </cell>
        </row>
        <row r="121">
          <cell r="C121" t="str">
            <v>BRAJARAJNAGAR</v>
          </cell>
          <cell r="D121">
            <v>202</v>
          </cell>
          <cell r="E121">
            <v>10</v>
          </cell>
        </row>
        <row r="122">
          <cell r="C122" t="str">
            <v>KHUNTA</v>
          </cell>
          <cell r="D122">
            <v>189</v>
          </cell>
          <cell r="E122">
            <v>10</v>
          </cell>
        </row>
        <row r="123">
          <cell r="C123" t="str">
            <v>KALAPATHAR</v>
          </cell>
          <cell r="D123">
            <v>118</v>
          </cell>
          <cell r="E123">
            <v>10</v>
          </cell>
        </row>
        <row r="124">
          <cell r="C124" t="str">
            <v>TANGI</v>
          </cell>
          <cell r="D124">
            <v>118</v>
          </cell>
          <cell r="E124">
            <v>10</v>
          </cell>
        </row>
        <row r="125">
          <cell r="C125" t="str">
            <v>KAMAKHYANAGAR</v>
          </cell>
          <cell r="D125">
            <v>118</v>
          </cell>
          <cell r="E125">
            <v>10</v>
          </cell>
        </row>
        <row r="126">
          <cell r="C126" t="str">
            <v>MERAMUNDALI</v>
          </cell>
          <cell r="D126">
            <v>118</v>
          </cell>
          <cell r="E126">
            <v>10</v>
          </cell>
        </row>
        <row r="127">
          <cell r="C127" t="str">
            <v>KHAMAR</v>
          </cell>
          <cell r="D127">
            <v>134</v>
          </cell>
          <cell r="E127">
            <v>10</v>
          </cell>
        </row>
        <row r="128">
          <cell r="C128" t="str">
            <v>PARJANG</v>
          </cell>
          <cell r="D128">
            <v>134</v>
          </cell>
          <cell r="E128">
            <v>10</v>
          </cell>
        </row>
        <row r="129">
          <cell r="C129" t="str">
            <v>AINTHAPALI</v>
          </cell>
          <cell r="D129">
            <v>168</v>
          </cell>
          <cell r="E129">
            <v>10</v>
          </cell>
        </row>
        <row r="130">
          <cell r="C130" t="str">
            <v>BAITARANI ROAD</v>
          </cell>
          <cell r="D130">
            <v>118</v>
          </cell>
          <cell r="E130">
            <v>10</v>
          </cell>
        </row>
        <row r="131">
          <cell r="C131" t="str">
            <v>NTPC KANIHA</v>
          </cell>
          <cell r="D131">
            <v>118</v>
          </cell>
          <cell r="E131">
            <v>10</v>
          </cell>
        </row>
        <row r="132">
          <cell r="C132" t="str">
            <v>PAIKAMAL</v>
          </cell>
          <cell r="D132">
            <v>202</v>
          </cell>
          <cell r="E132">
            <v>10</v>
          </cell>
        </row>
        <row r="133">
          <cell r="C133" t="str">
            <v>NUAPADA</v>
          </cell>
          <cell r="D133">
            <v>202</v>
          </cell>
          <cell r="E133">
            <v>10</v>
          </cell>
        </row>
        <row r="134">
          <cell r="C134" t="str">
            <v>NARLA</v>
          </cell>
          <cell r="D134">
            <v>202</v>
          </cell>
          <cell r="E134">
            <v>10</v>
          </cell>
        </row>
        <row r="135">
          <cell r="C135" t="str">
            <v>BHUBAN</v>
          </cell>
          <cell r="D135">
            <v>118</v>
          </cell>
          <cell r="E135">
            <v>10</v>
          </cell>
        </row>
        <row r="136">
          <cell r="C136" t="str">
            <v>GODBHAGA</v>
          </cell>
          <cell r="D136">
            <v>202</v>
          </cell>
          <cell r="E136">
            <v>10</v>
          </cell>
        </row>
        <row r="137">
          <cell r="C137" t="str">
            <v>DEOGARH</v>
          </cell>
          <cell r="D137">
            <v>168</v>
          </cell>
          <cell r="E137">
            <v>10</v>
          </cell>
        </row>
        <row r="138">
          <cell r="C138" t="str">
            <v>BELPAHAR</v>
          </cell>
          <cell r="D138">
            <v>202</v>
          </cell>
          <cell r="E138">
            <v>10</v>
          </cell>
        </row>
        <row r="139">
          <cell r="C139" t="str">
            <v>SOHELA</v>
          </cell>
          <cell r="D139">
            <v>202</v>
          </cell>
          <cell r="E139">
            <v>10</v>
          </cell>
        </row>
        <row r="140">
          <cell r="C140" t="str">
            <v>TARBHA</v>
          </cell>
          <cell r="D140">
            <v>202</v>
          </cell>
          <cell r="E140">
            <v>10</v>
          </cell>
        </row>
        <row r="141">
          <cell r="C141" t="str">
            <v>LOISINGHA</v>
          </cell>
          <cell r="D141">
            <v>202</v>
          </cell>
          <cell r="E141">
            <v>10</v>
          </cell>
        </row>
        <row r="142">
          <cell r="C142" t="str">
            <v>REDHAKHOL</v>
          </cell>
          <cell r="D142">
            <v>202</v>
          </cell>
          <cell r="E142">
            <v>10</v>
          </cell>
        </row>
        <row r="143">
          <cell r="C143" t="str">
            <v>PATNAGARH</v>
          </cell>
          <cell r="D143">
            <v>202</v>
          </cell>
          <cell r="E143">
            <v>10</v>
          </cell>
        </row>
        <row r="144">
          <cell r="C144" t="str">
            <v>BARPALI</v>
          </cell>
          <cell r="D144">
            <v>202</v>
          </cell>
          <cell r="E144">
            <v>10</v>
          </cell>
        </row>
        <row r="145">
          <cell r="C145" t="str">
            <v>DHANUPALI</v>
          </cell>
          <cell r="D145">
            <v>189</v>
          </cell>
          <cell r="E145">
            <v>10</v>
          </cell>
        </row>
        <row r="146">
          <cell r="C146" t="str">
            <v>BAIRASAR</v>
          </cell>
          <cell r="D146">
            <v>202</v>
          </cell>
          <cell r="E146">
            <v>10</v>
          </cell>
        </row>
        <row r="147">
          <cell r="C147" t="str">
            <v>TITILAGARH</v>
          </cell>
          <cell r="D147">
            <v>202</v>
          </cell>
          <cell r="E147">
            <v>10</v>
          </cell>
        </row>
        <row r="148">
          <cell r="C148" t="str">
            <v>JUNAGARH</v>
          </cell>
          <cell r="D148">
            <v>202</v>
          </cell>
          <cell r="E148">
            <v>10</v>
          </cell>
        </row>
        <row r="149">
          <cell r="C149" t="str">
            <v>BAREIPALI</v>
          </cell>
          <cell r="D149">
            <v>168</v>
          </cell>
          <cell r="E149">
            <v>10</v>
          </cell>
        </row>
        <row r="150">
          <cell r="C150" t="str">
            <v>SAINTALA</v>
          </cell>
          <cell r="D150">
            <v>202</v>
          </cell>
          <cell r="E150">
            <v>10</v>
          </cell>
        </row>
        <row r="151">
          <cell r="C151" t="str">
            <v>PURUSOTTAMPUR</v>
          </cell>
          <cell r="D151">
            <v>168</v>
          </cell>
          <cell r="E151">
            <v>10</v>
          </cell>
        </row>
        <row r="152">
          <cell r="C152" t="str">
            <v>CHHENAPADI</v>
          </cell>
          <cell r="D152">
            <v>118</v>
          </cell>
          <cell r="E152">
            <v>10</v>
          </cell>
        </row>
        <row r="153">
          <cell r="C153" t="str">
            <v>SUJANPUR</v>
          </cell>
          <cell r="D153">
            <v>137</v>
          </cell>
          <cell r="E153">
            <v>10</v>
          </cell>
        </row>
        <row r="154">
          <cell r="C154" t="str">
            <v>KUJANG</v>
          </cell>
          <cell r="D154">
            <v>101</v>
          </cell>
          <cell r="E154">
            <v>10</v>
          </cell>
        </row>
        <row r="155">
          <cell r="C155" t="str">
            <v>CHADEIDHARA</v>
          </cell>
          <cell r="D155">
            <v>101</v>
          </cell>
          <cell r="E155">
            <v>10</v>
          </cell>
        </row>
        <row r="156">
          <cell r="C156" t="str">
            <v>BALISAHI</v>
          </cell>
          <cell r="D156">
            <v>101</v>
          </cell>
          <cell r="E156">
            <v>10</v>
          </cell>
        </row>
        <row r="157">
          <cell r="C157" t="str">
            <v>GHASIPURA</v>
          </cell>
          <cell r="D157">
            <v>118</v>
          </cell>
          <cell r="E157">
            <v>10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R2" sqref="R2"/>
    </sheetView>
  </sheetViews>
  <sheetFormatPr defaultRowHeight="15"/>
  <cols>
    <col min="1" max="1" width="4" style="2" bestFit="1" customWidth="1"/>
    <col min="2" max="2" width="9.7109375" style="2" bestFit="1" customWidth="1"/>
    <col min="3" max="3" width="12.7109375" style="4" bestFit="1" customWidth="1"/>
    <col min="4" max="4" width="8.28515625" style="2" bestFit="1" customWidth="1"/>
    <col min="5" max="5" width="6.42578125" style="2" bestFit="1" customWidth="1"/>
    <col min="6" max="6" width="15" style="2" bestFit="1" customWidth="1"/>
    <col min="7" max="7" width="5.42578125" style="2" bestFit="1" customWidth="1"/>
    <col min="8" max="8" width="6.85546875" style="2" customWidth="1"/>
    <col min="9" max="9" width="5.7109375" style="3" customWidth="1"/>
    <col min="10" max="10" width="7.140625" style="3" bestFit="1" customWidth="1"/>
    <col min="11" max="11" width="6.42578125" style="3" bestFit="1" customWidth="1"/>
    <col min="12" max="12" width="8.5703125" style="3" bestFit="1" customWidth="1"/>
    <col min="13" max="16384" width="9.140625" style="2"/>
  </cols>
  <sheetData>
    <row r="1" spans="1:15" ht="77.25" customHeight="1" thickBot="1">
      <c r="A1" s="24"/>
      <c r="B1" s="25"/>
      <c r="C1" s="25"/>
      <c r="D1" s="25"/>
      <c r="E1" s="25"/>
      <c r="F1" s="25"/>
      <c r="G1" s="30" t="s">
        <v>17</v>
      </c>
      <c r="H1" s="31"/>
      <c r="I1" s="31"/>
      <c r="J1" s="31"/>
      <c r="K1" s="31"/>
      <c r="L1" s="32"/>
    </row>
    <row r="2" spans="1:15" ht="100.5" customHeight="1" thickBot="1">
      <c r="A2" s="36" t="s">
        <v>148</v>
      </c>
      <c r="B2" s="37"/>
      <c r="C2" s="37"/>
      <c r="D2" s="37"/>
      <c r="E2" s="37"/>
      <c r="F2" s="38"/>
      <c r="G2" s="33" t="s">
        <v>149</v>
      </c>
      <c r="H2" s="34"/>
      <c r="I2" s="34"/>
      <c r="J2" s="34"/>
      <c r="K2" s="34"/>
      <c r="L2" s="35"/>
      <c r="M2" s="3"/>
      <c r="N2" s="3"/>
      <c r="O2" s="3"/>
    </row>
    <row r="3" spans="1:15" s="13" customFormat="1" ht="15" customHeight="1" thickBot="1">
      <c r="A3" s="10" t="s">
        <v>12</v>
      </c>
      <c r="B3" s="11" t="s">
        <v>13</v>
      </c>
      <c r="C3" s="11" t="s">
        <v>14</v>
      </c>
      <c r="D3" s="11" t="s">
        <v>21</v>
      </c>
      <c r="E3" s="11" t="s">
        <v>15</v>
      </c>
      <c r="F3" s="11" t="s">
        <v>16</v>
      </c>
      <c r="G3" s="11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5" t="s">
        <v>11</v>
      </c>
    </row>
    <row r="4" spans="1:15" s="1" customFormat="1" ht="15" customHeight="1">
      <c r="A4" s="17">
        <v>1</v>
      </c>
      <c r="B4" s="5" t="s">
        <v>36</v>
      </c>
      <c r="C4" s="5" t="s">
        <v>37</v>
      </c>
      <c r="D4" s="5" t="s">
        <v>38</v>
      </c>
      <c r="E4" s="5" t="s">
        <v>5</v>
      </c>
      <c r="F4" s="5" t="s">
        <v>39</v>
      </c>
      <c r="G4" s="5">
        <v>1</v>
      </c>
      <c r="H4" s="6">
        <f>VLOOKUP(F4,'[1]HINDUSTAN CYCLE'!$C$4:$D$1048576,2,FALSE)</f>
        <v>118</v>
      </c>
      <c r="I4" s="6">
        <f t="shared" ref="I4:I49" si="0">G4*2</f>
        <v>2</v>
      </c>
      <c r="J4" s="6">
        <f>VLOOKUP(F4,'[1]HINDUSTAN CYCLE'!$C$4:$E$158,3,FALSE)*G4</f>
        <v>10</v>
      </c>
      <c r="K4" s="6">
        <v>25</v>
      </c>
      <c r="L4" s="18">
        <f t="shared" ref="L4:L49" si="1">G4*H4+I4+J4+K4</f>
        <v>155</v>
      </c>
    </row>
    <row r="5" spans="1:15" s="1" customFormat="1" ht="15" customHeight="1">
      <c r="A5" s="17">
        <f>A4+1</f>
        <v>2</v>
      </c>
      <c r="B5" s="5" t="s">
        <v>36</v>
      </c>
      <c r="C5" s="5" t="s">
        <v>40</v>
      </c>
      <c r="D5" s="5" t="s">
        <v>41</v>
      </c>
      <c r="E5" s="5" t="s">
        <v>5</v>
      </c>
      <c r="F5" s="5" t="s">
        <v>42</v>
      </c>
      <c r="G5" s="5">
        <v>1</v>
      </c>
      <c r="H5" s="6">
        <f>VLOOKUP(F5,'[1]HINDUSTAN CYCLE'!$C$4:$D$1048576,2,FALSE)</f>
        <v>101</v>
      </c>
      <c r="I5" s="6">
        <f t="shared" si="0"/>
        <v>2</v>
      </c>
      <c r="J5" s="6">
        <f>VLOOKUP(F5,'[1]HINDUSTAN CYCLE'!$C$4:$E$158,3,FALSE)*G5</f>
        <v>10</v>
      </c>
      <c r="K5" s="6">
        <v>25</v>
      </c>
      <c r="L5" s="18">
        <f t="shared" si="1"/>
        <v>138</v>
      </c>
    </row>
    <row r="6" spans="1:15" s="1" customFormat="1" ht="15" customHeight="1">
      <c r="A6" s="17">
        <f t="shared" ref="A6:A49" si="2">A5+1</f>
        <v>3</v>
      </c>
      <c r="B6" s="5" t="s">
        <v>36</v>
      </c>
      <c r="C6" s="5" t="s">
        <v>43</v>
      </c>
      <c r="D6" s="5" t="s">
        <v>44</v>
      </c>
      <c r="E6" s="5" t="s">
        <v>5</v>
      </c>
      <c r="F6" s="5" t="s">
        <v>4</v>
      </c>
      <c r="G6" s="5">
        <v>1</v>
      </c>
      <c r="H6" s="6">
        <f>VLOOKUP(F6,'[1]HINDUSTAN CYCLE'!$C$4:$D$1048576,2,FALSE)</f>
        <v>101</v>
      </c>
      <c r="I6" s="6">
        <f t="shared" si="0"/>
        <v>2</v>
      </c>
      <c r="J6" s="6">
        <f>VLOOKUP(F6,'[1]HINDUSTAN CYCLE'!$C$4:$E$158,3,FALSE)*G6</f>
        <v>10</v>
      </c>
      <c r="K6" s="6">
        <v>25</v>
      </c>
      <c r="L6" s="18">
        <f t="shared" si="1"/>
        <v>138</v>
      </c>
    </row>
    <row r="7" spans="1:15" s="1" customFormat="1">
      <c r="A7" s="17">
        <f t="shared" si="2"/>
        <v>4</v>
      </c>
      <c r="B7" s="5" t="s">
        <v>36</v>
      </c>
      <c r="C7" s="5" t="s">
        <v>45</v>
      </c>
      <c r="D7" s="14" t="s">
        <v>146</v>
      </c>
      <c r="E7" s="5" t="s">
        <v>5</v>
      </c>
      <c r="F7" s="5" t="s">
        <v>27</v>
      </c>
      <c r="G7" s="5">
        <v>2</v>
      </c>
      <c r="H7" s="6">
        <f>VLOOKUP(F7,'[1]HINDUSTAN CYCLE'!$C$4:$D$1048576,2,FALSE)</f>
        <v>101</v>
      </c>
      <c r="I7" s="6">
        <f t="shared" si="0"/>
        <v>4</v>
      </c>
      <c r="J7" s="6">
        <f>VLOOKUP(F7,'[1]HINDUSTAN CYCLE'!$C$4:$E$158,3,FALSE)*G7</f>
        <v>20</v>
      </c>
      <c r="K7" s="6">
        <v>25</v>
      </c>
      <c r="L7" s="18">
        <f t="shared" si="1"/>
        <v>251</v>
      </c>
    </row>
    <row r="8" spans="1:15" s="1" customFormat="1" ht="15" customHeight="1">
      <c r="A8" s="17">
        <f t="shared" si="2"/>
        <v>5</v>
      </c>
      <c r="B8" s="5" t="s">
        <v>36</v>
      </c>
      <c r="C8" s="5" t="s">
        <v>46</v>
      </c>
      <c r="D8" s="5" t="s">
        <v>47</v>
      </c>
      <c r="E8" s="5" t="s">
        <v>5</v>
      </c>
      <c r="F8" s="5" t="s">
        <v>32</v>
      </c>
      <c r="G8" s="5">
        <v>1</v>
      </c>
      <c r="H8" s="6">
        <f>VLOOKUP(F8,'[1]HINDUSTAN CYCLE'!$C$4:$D$1048576,2,FALSE)</f>
        <v>101</v>
      </c>
      <c r="I8" s="6">
        <f t="shared" si="0"/>
        <v>2</v>
      </c>
      <c r="J8" s="6">
        <f>VLOOKUP(F8,'[1]HINDUSTAN CYCLE'!$C$4:$E$158,3,FALSE)*G8</f>
        <v>10</v>
      </c>
      <c r="K8" s="6">
        <v>25</v>
      </c>
      <c r="L8" s="18">
        <f t="shared" si="1"/>
        <v>138</v>
      </c>
    </row>
    <row r="9" spans="1:15" s="1" customFormat="1" ht="15" customHeight="1">
      <c r="A9" s="17">
        <f t="shared" si="2"/>
        <v>6</v>
      </c>
      <c r="B9" s="5" t="s">
        <v>36</v>
      </c>
      <c r="C9" s="5" t="s">
        <v>48</v>
      </c>
      <c r="D9" s="5" t="s">
        <v>49</v>
      </c>
      <c r="E9" s="5" t="s">
        <v>5</v>
      </c>
      <c r="F9" s="5" t="s">
        <v>19</v>
      </c>
      <c r="G9" s="5">
        <v>1</v>
      </c>
      <c r="H9" s="6">
        <f>VLOOKUP(F9,'[1]HINDUSTAN CYCLE'!$C$4:$D$1048576,2,FALSE)</f>
        <v>118</v>
      </c>
      <c r="I9" s="6">
        <f t="shared" si="0"/>
        <v>2</v>
      </c>
      <c r="J9" s="6">
        <f>VLOOKUP(F9,'[1]HINDUSTAN CYCLE'!$C$4:$E$158,3,FALSE)*G9</f>
        <v>10</v>
      </c>
      <c r="K9" s="6">
        <v>25</v>
      </c>
      <c r="L9" s="18">
        <f t="shared" si="1"/>
        <v>155</v>
      </c>
    </row>
    <row r="10" spans="1:15" s="1" customFormat="1" ht="15" customHeight="1">
      <c r="A10" s="17">
        <f t="shared" si="2"/>
        <v>7</v>
      </c>
      <c r="B10" s="5" t="s">
        <v>36</v>
      </c>
      <c r="C10" s="5" t="s">
        <v>50</v>
      </c>
      <c r="D10" s="5" t="s">
        <v>51</v>
      </c>
      <c r="E10" s="5" t="s">
        <v>5</v>
      </c>
      <c r="F10" s="5" t="s">
        <v>23</v>
      </c>
      <c r="G10" s="5">
        <v>1</v>
      </c>
      <c r="H10" s="6">
        <f>VLOOKUP(F10,'[1]HINDUSTAN CYCLE'!$C$4:$D$1048576,2,FALSE)</f>
        <v>101</v>
      </c>
      <c r="I10" s="6">
        <f t="shared" si="0"/>
        <v>2</v>
      </c>
      <c r="J10" s="6">
        <f>VLOOKUP(F10,'[1]HINDUSTAN CYCLE'!$C$4:$E$158,3,FALSE)*G10</f>
        <v>10</v>
      </c>
      <c r="K10" s="6">
        <v>25</v>
      </c>
      <c r="L10" s="18">
        <f t="shared" si="1"/>
        <v>138</v>
      </c>
    </row>
    <row r="11" spans="1:15" s="1" customFormat="1">
      <c r="A11" s="17">
        <f t="shared" si="2"/>
        <v>8</v>
      </c>
      <c r="B11" s="5" t="s">
        <v>36</v>
      </c>
      <c r="C11" s="5" t="s">
        <v>52</v>
      </c>
      <c r="D11" s="14" t="s">
        <v>147</v>
      </c>
      <c r="E11" s="5" t="s">
        <v>5</v>
      </c>
      <c r="F11" s="5" t="s">
        <v>53</v>
      </c>
      <c r="G11" s="5">
        <v>2</v>
      </c>
      <c r="H11" s="6">
        <f>VLOOKUP(F11,'[1]HINDUSTAN CYCLE'!$C$4:$D$1048576,2,FALSE)</f>
        <v>101</v>
      </c>
      <c r="I11" s="6">
        <f t="shared" si="0"/>
        <v>4</v>
      </c>
      <c r="J11" s="6">
        <f>VLOOKUP(F11,'[1]HINDUSTAN CYCLE'!$C$4:$E$158,3,FALSE)*G11</f>
        <v>20</v>
      </c>
      <c r="K11" s="6">
        <v>25</v>
      </c>
      <c r="L11" s="18">
        <f t="shared" si="1"/>
        <v>251</v>
      </c>
    </row>
    <row r="12" spans="1:15" s="1" customFormat="1" ht="15" customHeight="1">
      <c r="A12" s="17">
        <f t="shared" si="2"/>
        <v>9</v>
      </c>
      <c r="B12" s="5" t="s">
        <v>36</v>
      </c>
      <c r="C12" s="5" t="s">
        <v>54</v>
      </c>
      <c r="D12" s="5" t="s">
        <v>55</v>
      </c>
      <c r="E12" s="5" t="s">
        <v>5</v>
      </c>
      <c r="F12" s="5" t="s">
        <v>56</v>
      </c>
      <c r="G12" s="5">
        <v>6</v>
      </c>
      <c r="H12" s="6">
        <f>VLOOKUP(F12,'[1]HINDUSTAN CYCLE'!$C$4:$D$1048576,2,FALSE)</f>
        <v>118</v>
      </c>
      <c r="I12" s="6">
        <f t="shared" si="0"/>
        <v>12</v>
      </c>
      <c r="J12" s="6">
        <f>VLOOKUP(F12,'[1]HINDUSTAN CYCLE'!$C$4:$E$158,3,FALSE)*G12</f>
        <v>60</v>
      </c>
      <c r="K12" s="6">
        <v>25</v>
      </c>
      <c r="L12" s="18">
        <f t="shared" si="1"/>
        <v>805</v>
      </c>
    </row>
    <row r="13" spans="1:15" s="1" customFormat="1" ht="15" customHeight="1">
      <c r="A13" s="17">
        <f t="shared" si="2"/>
        <v>10</v>
      </c>
      <c r="B13" s="5" t="s">
        <v>36</v>
      </c>
      <c r="C13" s="5" t="s">
        <v>57</v>
      </c>
      <c r="D13" s="5" t="s">
        <v>58</v>
      </c>
      <c r="E13" s="5" t="s">
        <v>5</v>
      </c>
      <c r="F13" s="5" t="s">
        <v>59</v>
      </c>
      <c r="G13" s="5">
        <v>3</v>
      </c>
      <c r="H13" s="6">
        <f>VLOOKUP(F13,'[1]HINDUSTAN CYCLE'!$C$4:$D$1048576,2,FALSE)</f>
        <v>101</v>
      </c>
      <c r="I13" s="6">
        <f t="shared" si="0"/>
        <v>6</v>
      </c>
      <c r="J13" s="6">
        <f>VLOOKUP(F13,'[1]HINDUSTAN CYCLE'!$C$4:$E$158,3,FALSE)*G13</f>
        <v>30</v>
      </c>
      <c r="K13" s="6">
        <v>25</v>
      </c>
      <c r="L13" s="18">
        <f t="shared" si="1"/>
        <v>364</v>
      </c>
    </row>
    <row r="14" spans="1:15" s="1" customFormat="1" ht="15" customHeight="1">
      <c r="A14" s="17">
        <f t="shared" si="2"/>
        <v>11</v>
      </c>
      <c r="B14" s="5" t="s">
        <v>36</v>
      </c>
      <c r="C14" s="5" t="s">
        <v>60</v>
      </c>
      <c r="D14" s="5" t="s">
        <v>61</v>
      </c>
      <c r="E14" s="5" t="s">
        <v>5</v>
      </c>
      <c r="F14" s="5" t="s">
        <v>2</v>
      </c>
      <c r="G14" s="5">
        <v>2</v>
      </c>
      <c r="H14" s="6">
        <f>VLOOKUP(F14,'[1]HINDUSTAN CYCLE'!$C$4:$D$1048576,2,FALSE)</f>
        <v>134</v>
      </c>
      <c r="I14" s="6">
        <f t="shared" si="0"/>
        <v>4</v>
      </c>
      <c r="J14" s="6">
        <f>VLOOKUP(F14,'[1]HINDUSTAN CYCLE'!$C$4:$E$158,3,FALSE)*G14</f>
        <v>20</v>
      </c>
      <c r="K14" s="6">
        <v>25</v>
      </c>
      <c r="L14" s="18">
        <f t="shared" si="1"/>
        <v>317</v>
      </c>
    </row>
    <row r="15" spans="1:15" s="1" customFormat="1" ht="15" customHeight="1">
      <c r="A15" s="17">
        <f t="shared" si="2"/>
        <v>12</v>
      </c>
      <c r="B15" s="5" t="s">
        <v>36</v>
      </c>
      <c r="C15" s="5" t="s">
        <v>62</v>
      </c>
      <c r="D15" s="5" t="s">
        <v>63</v>
      </c>
      <c r="E15" s="5" t="s">
        <v>5</v>
      </c>
      <c r="F15" s="5" t="s">
        <v>2</v>
      </c>
      <c r="G15" s="5">
        <v>1</v>
      </c>
      <c r="H15" s="6">
        <f>VLOOKUP(F15,'[1]HINDUSTAN CYCLE'!$C$4:$D$1048576,2,FALSE)</f>
        <v>134</v>
      </c>
      <c r="I15" s="6">
        <f t="shared" si="0"/>
        <v>2</v>
      </c>
      <c r="J15" s="6">
        <f>VLOOKUP(F15,'[1]HINDUSTAN CYCLE'!$C$4:$E$158,3,FALSE)*G15</f>
        <v>10</v>
      </c>
      <c r="K15" s="6">
        <v>25</v>
      </c>
      <c r="L15" s="18">
        <f t="shared" si="1"/>
        <v>171</v>
      </c>
    </row>
    <row r="16" spans="1:15" s="1" customFormat="1" ht="15" customHeight="1">
      <c r="A16" s="17">
        <f t="shared" si="2"/>
        <v>13</v>
      </c>
      <c r="B16" s="5" t="s">
        <v>64</v>
      </c>
      <c r="C16" s="5" t="s">
        <v>65</v>
      </c>
      <c r="D16" s="5" t="s">
        <v>66</v>
      </c>
      <c r="E16" s="5" t="s">
        <v>5</v>
      </c>
      <c r="F16" s="5" t="s">
        <v>59</v>
      </c>
      <c r="G16" s="5">
        <v>5</v>
      </c>
      <c r="H16" s="6">
        <f>VLOOKUP(F16,'[1]HINDUSTAN CYCLE'!$C$4:$D$1048576,2,FALSE)</f>
        <v>101</v>
      </c>
      <c r="I16" s="6">
        <f t="shared" si="0"/>
        <v>10</v>
      </c>
      <c r="J16" s="6">
        <f>VLOOKUP(F16,'[1]HINDUSTAN CYCLE'!$C$4:$E$158,3,FALSE)*G16</f>
        <v>50</v>
      </c>
      <c r="K16" s="6">
        <v>25</v>
      </c>
      <c r="L16" s="18">
        <f t="shared" si="1"/>
        <v>590</v>
      </c>
    </row>
    <row r="17" spans="1:12" s="1" customFormat="1" ht="15" customHeight="1">
      <c r="A17" s="17">
        <f t="shared" si="2"/>
        <v>14</v>
      </c>
      <c r="B17" s="5" t="s">
        <v>64</v>
      </c>
      <c r="C17" s="5" t="s">
        <v>67</v>
      </c>
      <c r="D17" s="5" t="s">
        <v>68</v>
      </c>
      <c r="E17" s="5" t="s">
        <v>5</v>
      </c>
      <c r="F17" s="5" t="s">
        <v>1</v>
      </c>
      <c r="G17" s="5">
        <v>1</v>
      </c>
      <c r="H17" s="6">
        <f>VLOOKUP(F17,'[1]HINDUSTAN CYCLE'!$C$4:$D$1048576,2,FALSE)</f>
        <v>101</v>
      </c>
      <c r="I17" s="6">
        <f t="shared" si="0"/>
        <v>2</v>
      </c>
      <c r="J17" s="6">
        <f>VLOOKUP(F17,'[1]HINDUSTAN CYCLE'!$C$4:$E$158,3,FALSE)*G17</f>
        <v>10</v>
      </c>
      <c r="K17" s="6">
        <v>25</v>
      </c>
      <c r="L17" s="18">
        <f t="shared" si="1"/>
        <v>138</v>
      </c>
    </row>
    <row r="18" spans="1:12" s="1" customFormat="1" ht="15" customHeight="1">
      <c r="A18" s="17">
        <f t="shared" si="2"/>
        <v>15</v>
      </c>
      <c r="B18" s="5" t="s">
        <v>64</v>
      </c>
      <c r="C18" s="5" t="s">
        <v>69</v>
      </c>
      <c r="D18" s="5" t="s">
        <v>70</v>
      </c>
      <c r="E18" s="5" t="s">
        <v>5</v>
      </c>
      <c r="F18" s="5" t="s">
        <v>42</v>
      </c>
      <c r="G18" s="5">
        <v>3</v>
      </c>
      <c r="H18" s="6">
        <f>VLOOKUP(F18,'[1]HINDUSTAN CYCLE'!$C$4:$D$1048576,2,FALSE)</f>
        <v>101</v>
      </c>
      <c r="I18" s="6">
        <f t="shared" si="0"/>
        <v>6</v>
      </c>
      <c r="J18" s="6">
        <f>VLOOKUP(F18,'[1]HINDUSTAN CYCLE'!$C$4:$E$158,3,FALSE)*G18</f>
        <v>30</v>
      </c>
      <c r="K18" s="6">
        <v>25</v>
      </c>
      <c r="L18" s="18">
        <f t="shared" si="1"/>
        <v>364</v>
      </c>
    </row>
    <row r="19" spans="1:12" s="1" customFormat="1" ht="15" customHeight="1">
      <c r="A19" s="17">
        <f t="shared" si="2"/>
        <v>16</v>
      </c>
      <c r="B19" s="5" t="s">
        <v>64</v>
      </c>
      <c r="C19" s="5" t="s">
        <v>71</v>
      </c>
      <c r="D19" s="5" t="s">
        <v>72</v>
      </c>
      <c r="E19" s="5" t="s">
        <v>5</v>
      </c>
      <c r="F19" s="5" t="s">
        <v>34</v>
      </c>
      <c r="G19" s="5">
        <v>6</v>
      </c>
      <c r="H19" s="6">
        <f>VLOOKUP(F19,'[1]HINDUSTAN CYCLE'!$C$4:$D$1048576,2,FALSE)</f>
        <v>101</v>
      </c>
      <c r="I19" s="6">
        <f t="shared" si="0"/>
        <v>12</v>
      </c>
      <c r="J19" s="6">
        <f>VLOOKUP(F19,'[1]HINDUSTAN CYCLE'!$C$4:$E$158,3,FALSE)*G19</f>
        <v>60</v>
      </c>
      <c r="K19" s="6">
        <v>25</v>
      </c>
      <c r="L19" s="18">
        <f t="shared" si="1"/>
        <v>703</v>
      </c>
    </row>
    <row r="20" spans="1:12" s="1" customFormat="1" ht="15" customHeight="1">
      <c r="A20" s="17">
        <f t="shared" si="2"/>
        <v>17</v>
      </c>
      <c r="B20" s="5" t="s">
        <v>64</v>
      </c>
      <c r="C20" s="5" t="s">
        <v>73</v>
      </c>
      <c r="D20" s="5" t="s">
        <v>74</v>
      </c>
      <c r="E20" s="5" t="s">
        <v>5</v>
      </c>
      <c r="F20" s="5" t="s">
        <v>75</v>
      </c>
      <c r="G20" s="5">
        <v>1</v>
      </c>
      <c r="H20" s="6">
        <f>VLOOKUP(F20,'[1]HINDUSTAN CYCLE'!$C$4:$D$1048576,2,FALSE)</f>
        <v>101</v>
      </c>
      <c r="I20" s="6">
        <f t="shared" si="0"/>
        <v>2</v>
      </c>
      <c r="J20" s="6">
        <f>VLOOKUP(F20,'[1]HINDUSTAN CYCLE'!$C$4:$E$158,3,FALSE)*G20</f>
        <v>10</v>
      </c>
      <c r="K20" s="6">
        <v>25</v>
      </c>
      <c r="L20" s="18">
        <f t="shared" si="1"/>
        <v>138</v>
      </c>
    </row>
    <row r="21" spans="1:12" s="1" customFormat="1" ht="15" customHeight="1">
      <c r="A21" s="17">
        <f t="shared" si="2"/>
        <v>18</v>
      </c>
      <c r="B21" s="5" t="s">
        <v>64</v>
      </c>
      <c r="C21" s="5" t="s">
        <v>76</v>
      </c>
      <c r="D21" s="5" t="s">
        <v>77</v>
      </c>
      <c r="E21" s="5" t="s">
        <v>5</v>
      </c>
      <c r="F21" s="5" t="s">
        <v>26</v>
      </c>
      <c r="G21" s="5">
        <v>2</v>
      </c>
      <c r="H21" s="6">
        <f>VLOOKUP(F21,'[1]HINDUSTAN CYCLE'!$C$4:$D$1048576,2,FALSE)</f>
        <v>101</v>
      </c>
      <c r="I21" s="6">
        <f t="shared" si="0"/>
        <v>4</v>
      </c>
      <c r="J21" s="6">
        <f>VLOOKUP(F21,'[1]HINDUSTAN CYCLE'!$C$4:$E$158,3,FALSE)*G21</f>
        <v>20</v>
      </c>
      <c r="K21" s="6">
        <v>25</v>
      </c>
      <c r="L21" s="18">
        <f t="shared" si="1"/>
        <v>251</v>
      </c>
    </row>
    <row r="22" spans="1:12" s="1" customFormat="1" ht="15" customHeight="1">
      <c r="A22" s="17">
        <f t="shared" si="2"/>
        <v>19</v>
      </c>
      <c r="B22" s="5" t="s">
        <v>64</v>
      </c>
      <c r="C22" s="5" t="s">
        <v>78</v>
      </c>
      <c r="D22" s="5" t="s">
        <v>79</v>
      </c>
      <c r="E22" s="5" t="s">
        <v>5</v>
      </c>
      <c r="F22" s="5" t="s">
        <v>29</v>
      </c>
      <c r="G22" s="5">
        <v>4</v>
      </c>
      <c r="H22" s="6">
        <f>VLOOKUP(F22,'[1]HINDUSTAN CYCLE'!$C$4:$D$1048576,2,FALSE)</f>
        <v>168</v>
      </c>
      <c r="I22" s="6">
        <f t="shared" si="0"/>
        <v>8</v>
      </c>
      <c r="J22" s="6">
        <v>400</v>
      </c>
      <c r="K22" s="6">
        <v>25</v>
      </c>
      <c r="L22" s="18">
        <f t="shared" si="1"/>
        <v>1105</v>
      </c>
    </row>
    <row r="23" spans="1:12" s="1" customFormat="1" ht="15" customHeight="1">
      <c r="A23" s="17">
        <f t="shared" si="2"/>
        <v>20</v>
      </c>
      <c r="B23" s="5" t="s">
        <v>64</v>
      </c>
      <c r="C23" s="5" t="s">
        <v>80</v>
      </c>
      <c r="D23" s="5" t="s">
        <v>81</v>
      </c>
      <c r="E23" s="5" t="s">
        <v>5</v>
      </c>
      <c r="F23" s="5" t="s">
        <v>18</v>
      </c>
      <c r="G23" s="5">
        <v>2</v>
      </c>
      <c r="H23" s="6">
        <f>VLOOKUP(F23,'[1]HINDUSTAN CYCLE'!$C$4:$D$1048576,2,FALSE)</f>
        <v>118</v>
      </c>
      <c r="I23" s="6">
        <f t="shared" si="0"/>
        <v>4</v>
      </c>
      <c r="J23" s="6">
        <f>VLOOKUP(F23,'[1]HINDUSTAN CYCLE'!$C$4:$E$158,3,FALSE)*G23</f>
        <v>20</v>
      </c>
      <c r="K23" s="6">
        <v>25</v>
      </c>
      <c r="L23" s="18">
        <f t="shared" si="1"/>
        <v>285</v>
      </c>
    </row>
    <row r="24" spans="1:12" s="1" customFormat="1" ht="15" customHeight="1">
      <c r="A24" s="17">
        <f t="shared" si="2"/>
        <v>21</v>
      </c>
      <c r="B24" s="5" t="s">
        <v>64</v>
      </c>
      <c r="C24" s="5" t="s">
        <v>82</v>
      </c>
      <c r="D24" s="5" t="s">
        <v>83</v>
      </c>
      <c r="E24" s="5" t="s">
        <v>5</v>
      </c>
      <c r="F24" s="5" t="s">
        <v>22</v>
      </c>
      <c r="G24" s="5">
        <v>5</v>
      </c>
      <c r="H24" s="6">
        <f>VLOOKUP(F24,'[1]HINDUSTAN CYCLE'!$C$4:$D$1048576,2,FALSE)</f>
        <v>118</v>
      </c>
      <c r="I24" s="6">
        <f t="shared" si="0"/>
        <v>10</v>
      </c>
      <c r="J24" s="6">
        <f>VLOOKUP(F24,'[1]HINDUSTAN CYCLE'!$C$4:$E$158,3,FALSE)*G24</f>
        <v>50</v>
      </c>
      <c r="K24" s="6">
        <v>25</v>
      </c>
      <c r="L24" s="18">
        <f t="shared" si="1"/>
        <v>675</v>
      </c>
    </row>
    <row r="25" spans="1:12" s="1" customFormat="1" ht="15" customHeight="1">
      <c r="A25" s="17">
        <f t="shared" si="2"/>
        <v>22</v>
      </c>
      <c r="B25" s="5" t="s">
        <v>64</v>
      </c>
      <c r="C25" s="5" t="s">
        <v>84</v>
      </c>
      <c r="D25" s="5" t="s">
        <v>85</v>
      </c>
      <c r="E25" s="5" t="s">
        <v>5</v>
      </c>
      <c r="F25" s="5" t="s">
        <v>22</v>
      </c>
      <c r="G25" s="5">
        <v>2</v>
      </c>
      <c r="H25" s="6">
        <f>VLOOKUP(F25,'[1]HINDUSTAN CYCLE'!$C$4:$D$1048576,2,FALSE)</f>
        <v>118</v>
      </c>
      <c r="I25" s="6">
        <f t="shared" si="0"/>
        <v>4</v>
      </c>
      <c r="J25" s="6">
        <f>VLOOKUP(F25,'[1]HINDUSTAN CYCLE'!$C$4:$E$158,3,FALSE)*G25</f>
        <v>20</v>
      </c>
      <c r="K25" s="6">
        <v>25</v>
      </c>
      <c r="L25" s="18">
        <f t="shared" si="1"/>
        <v>285</v>
      </c>
    </row>
    <row r="26" spans="1:12" s="1" customFormat="1" ht="15" customHeight="1">
      <c r="A26" s="17">
        <f t="shared" si="2"/>
        <v>23</v>
      </c>
      <c r="B26" s="5" t="s">
        <v>64</v>
      </c>
      <c r="C26" s="5" t="s">
        <v>86</v>
      </c>
      <c r="D26" s="5" t="s">
        <v>87</v>
      </c>
      <c r="E26" s="5" t="s">
        <v>5</v>
      </c>
      <c r="F26" s="5" t="s">
        <v>2</v>
      </c>
      <c r="G26" s="5">
        <v>1</v>
      </c>
      <c r="H26" s="6">
        <f>VLOOKUP(F26,'[1]HINDUSTAN CYCLE'!$C$4:$D$1048576,2,FALSE)</f>
        <v>134</v>
      </c>
      <c r="I26" s="6">
        <f t="shared" si="0"/>
        <v>2</v>
      </c>
      <c r="J26" s="6">
        <f>VLOOKUP(F26,'[1]HINDUSTAN CYCLE'!$C$4:$E$158,3,FALSE)*G26</f>
        <v>10</v>
      </c>
      <c r="K26" s="6">
        <v>25</v>
      </c>
      <c r="L26" s="18">
        <f t="shared" si="1"/>
        <v>171</v>
      </c>
    </row>
    <row r="27" spans="1:12" s="1" customFormat="1" ht="15" customHeight="1">
      <c r="A27" s="17">
        <f t="shared" si="2"/>
        <v>24</v>
      </c>
      <c r="B27" s="5" t="s">
        <v>64</v>
      </c>
      <c r="C27" s="5" t="s">
        <v>88</v>
      </c>
      <c r="D27" s="5" t="s">
        <v>89</v>
      </c>
      <c r="E27" s="5" t="s">
        <v>5</v>
      </c>
      <c r="F27" s="5" t="s">
        <v>25</v>
      </c>
      <c r="G27" s="5">
        <v>1</v>
      </c>
      <c r="H27" s="6">
        <f>VLOOKUP(F27,'[1]HINDUSTAN CYCLE'!$C$4:$D$1048576,2,FALSE)</f>
        <v>118</v>
      </c>
      <c r="I27" s="6">
        <f t="shared" si="0"/>
        <v>2</v>
      </c>
      <c r="J27" s="6">
        <f>VLOOKUP(F27,'[1]HINDUSTAN CYCLE'!$C$4:$E$158,3,FALSE)*G27</f>
        <v>10</v>
      </c>
      <c r="K27" s="6">
        <v>25</v>
      </c>
      <c r="L27" s="18">
        <f t="shared" si="1"/>
        <v>155</v>
      </c>
    </row>
    <row r="28" spans="1:12" s="1" customFormat="1" ht="15" customHeight="1">
      <c r="A28" s="17">
        <f t="shared" si="2"/>
        <v>25</v>
      </c>
      <c r="B28" s="5" t="s">
        <v>90</v>
      </c>
      <c r="C28" s="5" t="s">
        <v>91</v>
      </c>
      <c r="D28" s="5" t="s">
        <v>92</v>
      </c>
      <c r="E28" s="5" t="s">
        <v>5</v>
      </c>
      <c r="F28" s="5" t="s">
        <v>31</v>
      </c>
      <c r="G28" s="5">
        <v>2</v>
      </c>
      <c r="H28" s="6">
        <f>VLOOKUP(F28,'[1]HINDUSTAN CYCLE'!$C$4:$D$1048576,2,FALSE)</f>
        <v>101</v>
      </c>
      <c r="I28" s="6">
        <f t="shared" si="0"/>
        <v>4</v>
      </c>
      <c r="J28" s="6">
        <f>VLOOKUP(F28,'[1]HINDUSTAN CYCLE'!$C$4:$E$158,3,FALSE)*G28</f>
        <v>20</v>
      </c>
      <c r="K28" s="6">
        <v>25</v>
      </c>
      <c r="L28" s="18">
        <f t="shared" si="1"/>
        <v>251</v>
      </c>
    </row>
    <row r="29" spans="1:12" s="1" customFormat="1" ht="15" customHeight="1">
      <c r="A29" s="17">
        <f t="shared" si="2"/>
        <v>26</v>
      </c>
      <c r="B29" s="5" t="s">
        <v>90</v>
      </c>
      <c r="C29" s="5" t="s">
        <v>93</v>
      </c>
      <c r="D29" s="5" t="s">
        <v>94</v>
      </c>
      <c r="E29" s="5" t="s">
        <v>5</v>
      </c>
      <c r="F29" s="5" t="s">
        <v>28</v>
      </c>
      <c r="G29" s="5">
        <v>3</v>
      </c>
      <c r="H29" s="6">
        <f>VLOOKUP(F29,'[1]HINDUSTAN CYCLE'!$C$4:$D$1048576,2,FALSE)</f>
        <v>101</v>
      </c>
      <c r="I29" s="6">
        <f t="shared" si="0"/>
        <v>6</v>
      </c>
      <c r="J29" s="6">
        <f>VLOOKUP(F29,'[1]HINDUSTAN CYCLE'!$C$4:$E$158,3,FALSE)*G29</f>
        <v>30</v>
      </c>
      <c r="K29" s="6">
        <v>25</v>
      </c>
      <c r="L29" s="18">
        <f t="shared" si="1"/>
        <v>364</v>
      </c>
    </row>
    <row r="30" spans="1:12" s="1" customFormat="1" ht="15" customHeight="1">
      <c r="A30" s="17">
        <f t="shared" si="2"/>
        <v>27</v>
      </c>
      <c r="B30" s="5" t="s">
        <v>90</v>
      </c>
      <c r="C30" s="5" t="s">
        <v>95</v>
      </c>
      <c r="D30" s="5" t="s">
        <v>96</v>
      </c>
      <c r="E30" s="5" t="s">
        <v>5</v>
      </c>
      <c r="F30" s="5" t="s">
        <v>30</v>
      </c>
      <c r="G30" s="5">
        <v>1</v>
      </c>
      <c r="H30" s="6">
        <f>VLOOKUP(F30,'[1]HINDUSTAN CYCLE'!$C$4:$D$1048576,2,FALSE)</f>
        <v>101</v>
      </c>
      <c r="I30" s="6">
        <f t="shared" si="0"/>
        <v>2</v>
      </c>
      <c r="J30" s="6">
        <f>VLOOKUP(F30,'[1]HINDUSTAN CYCLE'!$C$4:$E$158,3,FALSE)*G30</f>
        <v>10</v>
      </c>
      <c r="K30" s="6">
        <v>25</v>
      </c>
      <c r="L30" s="18">
        <f t="shared" si="1"/>
        <v>138</v>
      </c>
    </row>
    <row r="31" spans="1:12" s="1" customFormat="1" ht="15" customHeight="1">
      <c r="A31" s="17">
        <f t="shared" si="2"/>
        <v>28</v>
      </c>
      <c r="B31" s="5" t="s">
        <v>90</v>
      </c>
      <c r="C31" s="5" t="s">
        <v>97</v>
      </c>
      <c r="D31" s="5" t="s">
        <v>98</v>
      </c>
      <c r="E31" s="5" t="s">
        <v>5</v>
      </c>
      <c r="F31" s="5" t="s">
        <v>99</v>
      </c>
      <c r="G31" s="5">
        <v>2</v>
      </c>
      <c r="H31" s="6">
        <f>VLOOKUP(F31,'[1]HINDUSTAN CYCLE'!$C$4:$D$1048576,2,FALSE)</f>
        <v>202</v>
      </c>
      <c r="I31" s="6">
        <f t="shared" si="0"/>
        <v>4</v>
      </c>
      <c r="J31" s="6">
        <f>VLOOKUP(F31,'[1]HINDUSTAN CYCLE'!$C$4:$E$158,3,FALSE)*G31</f>
        <v>20</v>
      </c>
      <c r="K31" s="6">
        <v>25</v>
      </c>
      <c r="L31" s="18">
        <f t="shared" si="1"/>
        <v>453</v>
      </c>
    </row>
    <row r="32" spans="1:12" s="1" customFormat="1" ht="15" customHeight="1">
      <c r="A32" s="17">
        <f t="shared" si="2"/>
        <v>29</v>
      </c>
      <c r="B32" s="5" t="s">
        <v>100</v>
      </c>
      <c r="C32" s="5" t="s">
        <v>101</v>
      </c>
      <c r="D32" s="5" t="s">
        <v>102</v>
      </c>
      <c r="E32" s="5" t="s">
        <v>5</v>
      </c>
      <c r="F32" s="5" t="s">
        <v>20</v>
      </c>
      <c r="G32" s="5">
        <v>8</v>
      </c>
      <c r="H32" s="6">
        <f>VLOOKUP(F32,'[1]HINDUSTAN CYCLE'!$C$4:$D$1048576,2,FALSE)</f>
        <v>101</v>
      </c>
      <c r="I32" s="6">
        <f t="shared" si="0"/>
        <v>16</v>
      </c>
      <c r="J32" s="6">
        <f>VLOOKUP(F32,'[1]HINDUSTAN CYCLE'!$C$4:$E$158,3,FALSE)*G32</f>
        <v>80</v>
      </c>
      <c r="K32" s="6">
        <v>25</v>
      </c>
      <c r="L32" s="18">
        <f t="shared" si="1"/>
        <v>929</v>
      </c>
    </row>
    <row r="33" spans="1:12" s="1" customFormat="1" ht="15" customHeight="1">
      <c r="A33" s="17">
        <f t="shared" si="2"/>
        <v>30</v>
      </c>
      <c r="B33" s="5" t="s">
        <v>100</v>
      </c>
      <c r="C33" s="5" t="s">
        <v>103</v>
      </c>
      <c r="D33" s="5" t="s">
        <v>104</v>
      </c>
      <c r="E33" s="5" t="s">
        <v>5</v>
      </c>
      <c r="F33" s="5" t="s">
        <v>20</v>
      </c>
      <c r="G33" s="5">
        <v>3</v>
      </c>
      <c r="H33" s="6">
        <f>VLOOKUP(F33,'[1]HINDUSTAN CYCLE'!$C$4:$D$1048576,2,FALSE)</f>
        <v>101</v>
      </c>
      <c r="I33" s="6">
        <f t="shared" si="0"/>
        <v>6</v>
      </c>
      <c r="J33" s="6">
        <f>VLOOKUP(F33,'[1]HINDUSTAN CYCLE'!$C$4:$E$158,3,FALSE)*G33</f>
        <v>30</v>
      </c>
      <c r="K33" s="6">
        <v>25</v>
      </c>
      <c r="L33" s="18">
        <f t="shared" si="1"/>
        <v>364</v>
      </c>
    </row>
    <row r="34" spans="1:12" s="1" customFormat="1" ht="15" customHeight="1">
      <c r="A34" s="17">
        <f t="shared" si="2"/>
        <v>31</v>
      </c>
      <c r="B34" s="5" t="s">
        <v>100</v>
      </c>
      <c r="C34" s="5" t="s">
        <v>105</v>
      </c>
      <c r="D34" s="5" t="s">
        <v>106</v>
      </c>
      <c r="E34" s="5" t="s">
        <v>5</v>
      </c>
      <c r="F34" s="5" t="s">
        <v>33</v>
      </c>
      <c r="G34" s="5">
        <v>1</v>
      </c>
      <c r="H34" s="6">
        <f>VLOOKUP(F34,'[1]HINDUSTAN CYCLE'!$C$4:$D$1048576,2,FALSE)</f>
        <v>134</v>
      </c>
      <c r="I34" s="6">
        <f t="shared" si="0"/>
        <v>2</v>
      </c>
      <c r="J34" s="6">
        <v>400</v>
      </c>
      <c r="K34" s="6">
        <v>25</v>
      </c>
      <c r="L34" s="18">
        <f t="shared" si="1"/>
        <v>561</v>
      </c>
    </row>
    <row r="35" spans="1:12" s="1" customFormat="1" ht="15" customHeight="1">
      <c r="A35" s="17">
        <f t="shared" si="2"/>
        <v>32</v>
      </c>
      <c r="B35" s="5" t="s">
        <v>100</v>
      </c>
      <c r="C35" s="5" t="s">
        <v>107</v>
      </c>
      <c r="D35" s="5" t="s">
        <v>108</v>
      </c>
      <c r="E35" s="5" t="s">
        <v>5</v>
      </c>
      <c r="F35" s="5" t="s">
        <v>25</v>
      </c>
      <c r="G35" s="5">
        <v>2</v>
      </c>
      <c r="H35" s="6">
        <f>VLOOKUP(F35,'[1]HINDUSTAN CYCLE'!$C$4:$D$1048576,2,FALSE)</f>
        <v>118</v>
      </c>
      <c r="I35" s="6">
        <f t="shared" si="0"/>
        <v>4</v>
      </c>
      <c r="J35" s="6">
        <f>VLOOKUP(F35,'[1]HINDUSTAN CYCLE'!$C$4:$E$158,3,FALSE)*G35</f>
        <v>20</v>
      </c>
      <c r="K35" s="6">
        <v>25</v>
      </c>
      <c r="L35" s="18">
        <f t="shared" si="1"/>
        <v>285</v>
      </c>
    </row>
    <row r="36" spans="1:12" s="1" customFormat="1" ht="15" customHeight="1">
      <c r="A36" s="17">
        <f t="shared" si="2"/>
        <v>33</v>
      </c>
      <c r="B36" s="5" t="s">
        <v>109</v>
      </c>
      <c r="C36" s="5" t="s">
        <v>110</v>
      </c>
      <c r="D36" s="5" t="s">
        <v>111</v>
      </c>
      <c r="E36" s="5" t="s">
        <v>5</v>
      </c>
      <c r="F36" s="5" t="s">
        <v>27</v>
      </c>
      <c r="G36" s="5">
        <v>5</v>
      </c>
      <c r="H36" s="6">
        <f>VLOOKUP(F36,'[1]HINDUSTAN CYCLE'!$C$4:$D$1048576,2,FALSE)</f>
        <v>101</v>
      </c>
      <c r="I36" s="6">
        <f t="shared" si="0"/>
        <v>10</v>
      </c>
      <c r="J36" s="6">
        <f>VLOOKUP(F36,'[1]HINDUSTAN CYCLE'!$C$4:$E$158,3,FALSE)*G36</f>
        <v>50</v>
      </c>
      <c r="K36" s="6">
        <v>25</v>
      </c>
      <c r="L36" s="18">
        <f t="shared" si="1"/>
        <v>590</v>
      </c>
    </row>
    <row r="37" spans="1:12" s="1" customFormat="1" ht="15" customHeight="1">
      <c r="A37" s="17">
        <f t="shared" si="2"/>
        <v>34</v>
      </c>
      <c r="B37" s="5" t="s">
        <v>109</v>
      </c>
      <c r="C37" s="5" t="s">
        <v>112</v>
      </c>
      <c r="D37" s="5" t="s">
        <v>113</v>
      </c>
      <c r="E37" s="5" t="s">
        <v>5</v>
      </c>
      <c r="F37" s="5" t="s">
        <v>4</v>
      </c>
      <c r="G37" s="5">
        <v>2</v>
      </c>
      <c r="H37" s="6">
        <f>VLOOKUP(F37,'[1]HINDUSTAN CYCLE'!$C$4:$D$1048576,2,FALSE)</f>
        <v>101</v>
      </c>
      <c r="I37" s="6">
        <f t="shared" si="0"/>
        <v>4</v>
      </c>
      <c r="J37" s="6">
        <f>VLOOKUP(F37,'[1]HINDUSTAN CYCLE'!$C$4:$E$158,3,FALSE)*G37</f>
        <v>20</v>
      </c>
      <c r="K37" s="6">
        <v>25</v>
      </c>
      <c r="L37" s="18">
        <f t="shared" si="1"/>
        <v>251</v>
      </c>
    </row>
    <row r="38" spans="1:12" s="1" customFormat="1" ht="15" customHeight="1">
      <c r="A38" s="17">
        <f t="shared" si="2"/>
        <v>35</v>
      </c>
      <c r="B38" s="5" t="s">
        <v>114</v>
      </c>
      <c r="C38" s="5" t="s">
        <v>115</v>
      </c>
      <c r="D38" s="5" t="s">
        <v>116</v>
      </c>
      <c r="E38" s="5" t="s">
        <v>5</v>
      </c>
      <c r="F38" s="5" t="s">
        <v>117</v>
      </c>
      <c r="G38" s="5">
        <v>5</v>
      </c>
      <c r="H38" s="6">
        <f>VLOOKUP(F38,'[1]HINDUSTAN CYCLE'!$C$4:$D$1048576,2,FALSE)</f>
        <v>168</v>
      </c>
      <c r="I38" s="6">
        <f t="shared" si="0"/>
        <v>10</v>
      </c>
      <c r="J38" s="6">
        <f>VLOOKUP(F38,'[1]HINDUSTAN CYCLE'!$C$4:$E$158,3,FALSE)*G38</f>
        <v>50</v>
      </c>
      <c r="K38" s="6">
        <v>25</v>
      </c>
      <c r="L38" s="18">
        <f t="shared" si="1"/>
        <v>925</v>
      </c>
    </row>
    <row r="39" spans="1:12" s="1" customFormat="1">
      <c r="A39" s="17">
        <f t="shared" si="2"/>
        <v>36</v>
      </c>
      <c r="B39" s="5" t="s">
        <v>114</v>
      </c>
      <c r="C39" s="5" t="s">
        <v>118</v>
      </c>
      <c r="D39" s="5" t="s">
        <v>119</v>
      </c>
      <c r="E39" s="5" t="s">
        <v>5</v>
      </c>
      <c r="F39" s="5" t="s">
        <v>117</v>
      </c>
      <c r="G39" s="5">
        <v>2</v>
      </c>
      <c r="H39" s="6">
        <f>VLOOKUP(F39,'[1]HINDUSTAN CYCLE'!$C$4:$D$1048576,2,FALSE)</f>
        <v>168</v>
      </c>
      <c r="I39" s="6">
        <f t="shared" si="0"/>
        <v>4</v>
      </c>
      <c r="J39" s="6">
        <f>VLOOKUP(F39,'[1]HINDUSTAN CYCLE'!$C$4:$E$158,3,FALSE)*G39</f>
        <v>20</v>
      </c>
      <c r="K39" s="6">
        <v>25</v>
      </c>
      <c r="L39" s="18">
        <f t="shared" si="1"/>
        <v>385</v>
      </c>
    </row>
    <row r="40" spans="1:12" s="1" customFormat="1" ht="15" customHeight="1">
      <c r="A40" s="17">
        <f t="shared" si="2"/>
        <v>37</v>
      </c>
      <c r="B40" s="5" t="s">
        <v>120</v>
      </c>
      <c r="C40" s="5" t="s">
        <v>121</v>
      </c>
      <c r="D40" s="5" t="s">
        <v>122</v>
      </c>
      <c r="E40" s="5" t="s">
        <v>5</v>
      </c>
      <c r="F40" s="5" t="s">
        <v>28</v>
      </c>
      <c r="G40" s="5">
        <v>2</v>
      </c>
      <c r="H40" s="6">
        <f>VLOOKUP(F40,'[1]HINDUSTAN CYCLE'!$C$4:$D$1048576,2,FALSE)</f>
        <v>101</v>
      </c>
      <c r="I40" s="6">
        <f t="shared" si="0"/>
        <v>4</v>
      </c>
      <c r="J40" s="6">
        <f>VLOOKUP(F40,'[1]HINDUSTAN CYCLE'!$C$4:$E$158,3,FALSE)*G40</f>
        <v>20</v>
      </c>
      <c r="K40" s="6">
        <v>25</v>
      </c>
      <c r="L40" s="18">
        <f t="shared" si="1"/>
        <v>251</v>
      </c>
    </row>
    <row r="41" spans="1:12" s="1" customFormat="1" ht="15" customHeight="1">
      <c r="A41" s="17">
        <f t="shared" si="2"/>
        <v>38</v>
      </c>
      <c r="B41" s="5" t="s">
        <v>120</v>
      </c>
      <c r="C41" s="5" t="s">
        <v>123</v>
      </c>
      <c r="D41" s="5" t="s">
        <v>124</v>
      </c>
      <c r="E41" s="5" t="s">
        <v>5</v>
      </c>
      <c r="F41" s="5" t="s">
        <v>1</v>
      </c>
      <c r="G41" s="5">
        <v>1</v>
      </c>
      <c r="H41" s="6">
        <f>VLOOKUP(F41,'[1]HINDUSTAN CYCLE'!$C$4:$D$1048576,2,FALSE)</f>
        <v>101</v>
      </c>
      <c r="I41" s="6">
        <f t="shared" si="0"/>
        <v>2</v>
      </c>
      <c r="J41" s="6">
        <f>VLOOKUP(F41,'[1]HINDUSTAN CYCLE'!$C$4:$E$158,3,FALSE)*G41</f>
        <v>10</v>
      </c>
      <c r="K41" s="6">
        <v>25</v>
      </c>
      <c r="L41" s="18">
        <f t="shared" si="1"/>
        <v>138</v>
      </c>
    </row>
    <row r="42" spans="1:12" s="1" customFormat="1" ht="15" customHeight="1">
      <c r="A42" s="17">
        <f t="shared" si="2"/>
        <v>39</v>
      </c>
      <c r="B42" s="5" t="s">
        <v>120</v>
      </c>
      <c r="C42" s="5" t="s">
        <v>125</v>
      </c>
      <c r="D42" s="5" t="s">
        <v>126</v>
      </c>
      <c r="E42" s="5" t="s">
        <v>5</v>
      </c>
      <c r="F42" s="5" t="s">
        <v>2</v>
      </c>
      <c r="G42" s="5">
        <v>2</v>
      </c>
      <c r="H42" s="6">
        <f>VLOOKUP(F42,'[1]HINDUSTAN CYCLE'!$C$4:$D$1048576,2,FALSE)</f>
        <v>134</v>
      </c>
      <c r="I42" s="6">
        <f t="shared" si="0"/>
        <v>4</v>
      </c>
      <c r="J42" s="6">
        <f>VLOOKUP(F42,'[1]HINDUSTAN CYCLE'!$C$4:$E$158,3,FALSE)*G42</f>
        <v>20</v>
      </c>
      <c r="K42" s="6">
        <v>25</v>
      </c>
      <c r="L42" s="18">
        <f t="shared" si="1"/>
        <v>317</v>
      </c>
    </row>
    <row r="43" spans="1:12" s="1" customFormat="1" ht="15" customHeight="1">
      <c r="A43" s="17">
        <f t="shared" si="2"/>
        <v>40</v>
      </c>
      <c r="B43" s="5" t="s">
        <v>120</v>
      </c>
      <c r="C43" s="5" t="s">
        <v>127</v>
      </c>
      <c r="D43" s="5" t="s">
        <v>128</v>
      </c>
      <c r="E43" s="5" t="s">
        <v>5</v>
      </c>
      <c r="F43" s="5" t="s">
        <v>3</v>
      </c>
      <c r="G43" s="5">
        <v>2</v>
      </c>
      <c r="H43" s="6">
        <f>VLOOKUP(F43,'[1]HINDUSTAN CYCLE'!$C$4:$D$1048576,2,FALSE)</f>
        <v>134</v>
      </c>
      <c r="I43" s="6">
        <f t="shared" si="0"/>
        <v>4</v>
      </c>
      <c r="J43" s="6">
        <f>VLOOKUP(F43,'[1]HINDUSTAN CYCLE'!$C$4:$E$158,3,FALSE)*G43</f>
        <v>20</v>
      </c>
      <c r="K43" s="6">
        <v>25</v>
      </c>
      <c r="L43" s="18">
        <f t="shared" si="1"/>
        <v>317</v>
      </c>
    </row>
    <row r="44" spans="1:12" s="1" customFormat="1">
      <c r="A44" s="17">
        <f t="shared" si="2"/>
        <v>41</v>
      </c>
      <c r="B44" s="5" t="s">
        <v>120</v>
      </c>
      <c r="C44" s="5" t="s">
        <v>129</v>
      </c>
      <c r="D44" s="5" t="s">
        <v>130</v>
      </c>
      <c r="E44" s="5" t="s">
        <v>5</v>
      </c>
      <c r="F44" s="5" t="s">
        <v>2</v>
      </c>
      <c r="G44" s="5">
        <v>4</v>
      </c>
      <c r="H44" s="6">
        <f>VLOOKUP(F44,'[1]HINDUSTAN CYCLE'!$C$4:$D$1048576,2,FALSE)</f>
        <v>134</v>
      </c>
      <c r="I44" s="6">
        <f t="shared" si="0"/>
        <v>8</v>
      </c>
      <c r="J44" s="6">
        <f>VLOOKUP(F44,'[1]HINDUSTAN CYCLE'!$C$4:$E$158,3,FALSE)*G44</f>
        <v>40</v>
      </c>
      <c r="K44" s="6">
        <v>25</v>
      </c>
      <c r="L44" s="18">
        <f t="shared" si="1"/>
        <v>609</v>
      </c>
    </row>
    <row r="45" spans="1:12" s="1" customFormat="1" ht="15" customHeight="1">
      <c r="A45" s="17">
        <f t="shared" si="2"/>
        <v>42</v>
      </c>
      <c r="B45" s="5" t="s">
        <v>131</v>
      </c>
      <c r="C45" s="5" t="s">
        <v>132</v>
      </c>
      <c r="D45" s="5" t="s">
        <v>133</v>
      </c>
      <c r="E45" s="5" t="s">
        <v>5</v>
      </c>
      <c r="F45" s="5" t="s">
        <v>39</v>
      </c>
      <c r="G45" s="5">
        <v>16</v>
      </c>
      <c r="H45" s="6">
        <f>VLOOKUP(F45,'[1]HINDUSTAN CYCLE'!$C$4:$D$1048576,2,FALSE)</f>
        <v>118</v>
      </c>
      <c r="I45" s="6">
        <f t="shared" si="0"/>
        <v>32</v>
      </c>
      <c r="J45" s="6">
        <f>VLOOKUP(F45,'[1]HINDUSTAN CYCLE'!$C$4:$E$158,3,FALSE)*G45</f>
        <v>160</v>
      </c>
      <c r="K45" s="6">
        <v>25</v>
      </c>
      <c r="L45" s="18">
        <f t="shared" si="1"/>
        <v>2105</v>
      </c>
    </row>
    <row r="46" spans="1:12" s="1" customFormat="1">
      <c r="A46" s="17">
        <f t="shared" si="2"/>
        <v>43</v>
      </c>
      <c r="B46" s="5" t="s">
        <v>134</v>
      </c>
      <c r="C46" s="5" t="s">
        <v>135</v>
      </c>
      <c r="D46" s="5" t="s">
        <v>136</v>
      </c>
      <c r="E46" s="5" t="s">
        <v>5</v>
      </c>
      <c r="F46" s="5" t="s">
        <v>1</v>
      </c>
      <c r="G46" s="5">
        <v>4</v>
      </c>
      <c r="H46" s="6">
        <f>VLOOKUP(F46,'[1]HINDUSTAN CYCLE'!$C$4:$D$1048576,2,FALSE)</f>
        <v>101</v>
      </c>
      <c r="I46" s="6">
        <f t="shared" si="0"/>
        <v>8</v>
      </c>
      <c r="J46" s="6">
        <f>VLOOKUP(F46,'[1]HINDUSTAN CYCLE'!$C$4:$E$158,3,FALSE)*G46</f>
        <v>40</v>
      </c>
      <c r="K46" s="6">
        <v>25</v>
      </c>
      <c r="L46" s="18">
        <f t="shared" si="1"/>
        <v>477</v>
      </c>
    </row>
    <row r="47" spans="1:12" s="1" customFormat="1" ht="15" customHeight="1">
      <c r="A47" s="17">
        <f t="shared" si="2"/>
        <v>44</v>
      </c>
      <c r="B47" s="5" t="s">
        <v>134</v>
      </c>
      <c r="C47" s="5" t="s">
        <v>137</v>
      </c>
      <c r="D47" s="5" t="s">
        <v>138</v>
      </c>
      <c r="E47" s="5" t="s">
        <v>5</v>
      </c>
      <c r="F47" s="5" t="s">
        <v>139</v>
      </c>
      <c r="G47" s="5">
        <v>1</v>
      </c>
      <c r="H47" s="6">
        <f>VLOOKUP(F47,'[1]HINDUSTAN CYCLE'!$C$4:$D$1048576,2,FALSE)</f>
        <v>168</v>
      </c>
      <c r="I47" s="6">
        <f t="shared" si="0"/>
        <v>2</v>
      </c>
      <c r="J47" s="6">
        <v>400</v>
      </c>
      <c r="K47" s="6">
        <v>25</v>
      </c>
      <c r="L47" s="18">
        <f t="shared" si="1"/>
        <v>595</v>
      </c>
    </row>
    <row r="48" spans="1:12" s="1" customFormat="1" ht="15" customHeight="1">
      <c r="A48" s="17">
        <f t="shared" si="2"/>
        <v>45</v>
      </c>
      <c r="B48" s="5" t="s">
        <v>134</v>
      </c>
      <c r="C48" s="5" t="s">
        <v>140</v>
      </c>
      <c r="D48" s="5" t="s">
        <v>141</v>
      </c>
      <c r="E48" s="5" t="s">
        <v>5</v>
      </c>
      <c r="F48" s="5" t="s">
        <v>142</v>
      </c>
      <c r="G48" s="5">
        <v>1</v>
      </c>
      <c r="H48" s="6">
        <f>VLOOKUP(F48,'[1]HINDUSTAN CYCLE'!$C$4:$D$1048576,2,FALSE)</f>
        <v>202</v>
      </c>
      <c r="I48" s="6">
        <f t="shared" si="0"/>
        <v>2</v>
      </c>
      <c r="J48" s="6">
        <v>400</v>
      </c>
      <c r="K48" s="6">
        <v>25</v>
      </c>
      <c r="L48" s="18">
        <f t="shared" si="1"/>
        <v>629</v>
      </c>
    </row>
    <row r="49" spans="1:12" s="1" customFormat="1" ht="15" customHeight="1" thickBot="1">
      <c r="A49" s="19">
        <f t="shared" si="2"/>
        <v>46</v>
      </c>
      <c r="B49" s="20" t="s">
        <v>134</v>
      </c>
      <c r="C49" s="20" t="s">
        <v>143</v>
      </c>
      <c r="D49" s="20" t="s">
        <v>144</v>
      </c>
      <c r="E49" s="20" t="s">
        <v>5</v>
      </c>
      <c r="F49" s="20" t="s">
        <v>0</v>
      </c>
      <c r="G49" s="20">
        <v>5</v>
      </c>
      <c r="H49" s="21">
        <f>VLOOKUP(F49,'[1]HINDUSTAN CYCLE'!$C$4:$D$1048576,2,FALSE)</f>
        <v>168</v>
      </c>
      <c r="I49" s="21">
        <f t="shared" si="0"/>
        <v>10</v>
      </c>
      <c r="J49" s="21">
        <f>VLOOKUP(F49,'[1]HINDUSTAN CYCLE'!$C$4:$E$158,3,FALSE)*G49</f>
        <v>50</v>
      </c>
      <c r="K49" s="21">
        <v>25</v>
      </c>
      <c r="L49" s="22">
        <f t="shared" si="1"/>
        <v>925</v>
      </c>
    </row>
    <row r="50" spans="1:12" s="1" customFormat="1" ht="15" customHeight="1" thickBot="1">
      <c r="A50" s="39" t="s">
        <v>145</v>
      </c>
      <c r="B50" s="40"/>
      <c r="C50" s="40"/>
      <c r="D50" s="40"/>
      <c r="E50" s="40"/>
      <c r="F50" s="40"/>
      <c r="G50" s="40"/>
      <c r="H50" s="40"/>
      <c r="I50" s="40"/>
      <c r="J50" s="40"/>
      <c r="K50" s="41"/>
      <c r="L50" s="23">
        <f>SUM(L4:L49)</f>
        <v>19740</v>
      </c>
    </row>
    <row r="51" spans="1:12" s="1" customFormat="1" ht="15" customHeight="1" thickBot="1">
      <c r="A51" s="7"/>
      <c r="B51" s="8"/>
      <c r="C51" s="8"/>
      <c r="D51" s="8"/>
      <c r="E51" s="8"/>
      <c r="F51" s="8"/>
      <c r="G51" s="16">
        <f>SUM(G4:G49)</f>
        <v>129</v>
      </c>
      <c r="H51" s="9"/>
      <c r="I51" s="9"/>
      <c r="J51" s="9"/>
      <c r="K51" s="9"/>
      <c r="L51" s="9"/>
    </row>
    <row r="52" spans="1:12" ht="33.75" customHeight="1" thickBot="1">
      <c r="A52" s="24" t="s">
        <v>35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/>
    </row>
    <row r="53" spans="1:12" ht="46.5" customHeight="1" thickBot="1">
      <c r="A53" s="27" t="s">
        <v>24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9"/>
    </row>
  </sheetData>
  <sortState ref="B4:M111">
    <sortCondition ref="B4:B111"/>
    <sortCondition ref="C4:C111"/>
  </sortState>
  <mergeCells count="7">
    <mergeCell ref="A52:L52"/>
    <mergeCell ref="A53:L53"/>
    <mergeCell ref="G1:L1"/>
    <mergeCell ref="G2:L2"/>
    <mergeCell ref="A2:F2"/>
    <mergeCell ref="A1:F1"/>
    <mergeCell ref="A50:K50"/>
  </mergeCells>
  <pageMargins left="0.31496062992125984" right="0.15748031496062992" top="0.6692913385826772" bottom="0.78740157480314965" header="0.19685039370078741" footer="0.43307086614173229"/>
  <pageSetup paperSize="9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2026-08-07T13:17:36Z</cp:lastPrinted>
  <dcterms:created xsi:type="dcterms:W3CDTF">2022-11-15T06:57:21Z</dcterms:created>
  <dcterms:modified xsi:type="dcterms:W3CDTF">2026-08-14T14:36:57Z</dcterms:modified>
</cp:coreProperties>
</file>