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Invoice!$A$3:$J$20</definedName>
    <definedName name="_xlnm.Print_Titles" localSheetId="0">Invoice!$2:$3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17" i="1" l="1"/>
</calcChain>
</file>

<file path=xl/sharedStrings.xml><?xml version="1.0" encoding="utf-8"?>
<sst xmlns="http://schemas.openxmlformats.org/spreadsheetml/2006/main" count="81" uniqueCount="57">
  <si>
    <t>Thanking you for your business.
PRAGATI LOGISTICS</t>
  </si>
  <si>
    <t>BALASORE</t>
  </si>
  <si>
    <t>BHADRAK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</si>
  <si>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</si>
  <si>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</si>
  <si>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</si>
  <si>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</si>
  <si>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</si>
  <si>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</si>
  <si>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</si>
  <si>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</si>
  <si>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</si>
  <si>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</si>
  <si>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</si>
  <si>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</si>
  <si>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</si>
  <si>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</si>
  <si>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SORO</t>
  </si>
  <si>
    <t>KHURDA</t>
  </si>
  <si>
    <t>Kindly, verify &amp; confirm within 7 days, else GST will be filed by 20th JUNE, 2025.
GST to be paid by Consignor under Reverse Charge Mechanism(RCM) as per GST.</t>
  </si>
  <si>
    <t>JALESWAR</t>
  </si>
  <si>
    <t>01/6/2025</t>
  </si>
  <si>
    <t>PL/JA/04615</t>
  </si>
  <si>
    <t>9700</t>
  </si>
  <si>
    <t>03/6/2025</t>
  </si>
  <si>
    <t>PL/JA/04501</t>
  </si>
  <si>
    <t>952</t>
  </si>
  <si>
    <t>PL/JA/04502</t>
  </si>
  <si>
    <t>953</t>
  </si>
  <si>
    <t>PL/JA/04569</t>
  </si>
  <si>
    <t>9772</t>
  </si>
  <si>
    <t>PL/JA/04571</t>
  </si>
  <si>
    <t>9768</t>
  </si>
  <si>
    <t>PL/JA/04585</t>
  </si>
  <si>
    <t>9769</t>
  </si>
  <si>
    <t>PL/JA/04704</t>
  </si>
  <si>
    <t>962</t>
  </si>
  <si>
    <t>BEGUNIA</t>
  </si>
  <si>
    <t>06/6/2025</t>
  </si>
  <si>
    <t>PL/JA/04785</t>
  </si>
  <si>
    <t>9786</t>
  </si>
  <si>
    <t>15/6/2025</t>
  </si>
  <si>
    <t>PL/JA/05312</t>
  </si>
  <si>
    <t>1050</t>
  </si>
  <si>
    <t>17/6/2025</t>
  </si>
  <si>
    <t>PL/JA/05458</t>
  </si>
  <si>
    <t>1056</t>
  </si>
  <si>
    <t>26/6/2025</t>
  </si>
  <si>
    <t>PL/JA/05840</t>
  </si>
  <si>
    <t>1217</t>
  </si>
  <si>
    <t>PL/JA/05853</t>
  </si>
  <si>
    <t>9971</t>
  </si>
  <si>
    <t>30/6/2025</t>
  </si>
  <si>
    <t>PL/JA/06246</t>
  </si>
  <si>
    <t>1324</t>
  </si>
  <si>
    <t>(RUPEES FIVE THOUSAND THREE HUNDRED THIRTY THREE ONLY)</t>
  </si>
  <si>
    <t>Bill Date: 30/06/2025
Bill NO. : 9025
Total Amount: 5333.00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</si>
</sst>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971550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4000499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  <cell r="D38"/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  <cell r="D59"/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  <cell r="D71"/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V2" sqref="V2:V3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0.42578125" style="1" bestFit="1" customWidth="1"/>
    <col min="5" max="5" width="8.42578125" style="1" bestFit="1" customWidth="1"/>
    <col min="6" max="6" width="15.85546875" style="1" bestFit="1" customWidth="1"/>
    <col min="7" max="7" width="7.140625" style="1" customWidth="1"/>
    <col min="8" max="8" width="7.5703125" style="2" customWidth="1"/>
    <col min="9" max="9" width="7.7109375" style="2" customWidth="1"/>
    <col min="10" max="10" width="9.42578125" style="2" customWidth="1"/>
    <col min="11" max="16384" width="9.140625" style="1"/>
  </cols>
  <sheetData>
    <row r="1" spans="1:12" ht="83.25" customHeight="1">
      <c r="A1" s="18"/>
      <c r="B1" s="18"/>
      <c r="C1" s="18"/>
      <c r="D1" s="18"/>
      <c r="E1" s="18"/>
      <c r="F1" s="18"/>
      <c r="G1" s="17" t="s">
        <v>15</v>
      </c>
      <c r="H1" s="17"/>
      <c r="I1" s="17"/>
      <c r="J1" s="17"/>
    </row>
    <row r="2" spans="1:12" s="4" customFormat="1" ht="78" customHeight="1">
      <c r="A2" s="19" t="s">
        <v>16</v>
      </c>
      <c r="B2" s="20"/>
      <c r="C2" s="20"/>
      <c r="D2" s="20"/>
      <c r="E2" s="20"/>
      <c r="F2" s="21"/>
      <c r="G2" s="22" t="s">
        <v>56</v>
      </c>
      <c r="H2" s="23"/>
      <c r="I2" s="23"/>
      <c r="J2" s="24"/>
      <c r="L2" s="7"/>
    </row>
    <row r="3" spans="1:12" s="4" customFormat="1" ht="15.95" customHeight="1">
      <c r="A3" s="5" t="s">
        <v>11</v>
      </c>
      <c r="B3" s="5" t="s">
        <v>12</v>
      </c>
      <c r="C3" s="5" t="s">
        <v>13</v>
      </c>
      <c r="D3" s="5" t="s">
        <v>7</v>
      </c>
      <c r="E3" s="5" t="s">
        <v>4</v>
      </c>
      <c r="F3" s="5" t="s">
        <v>6</v>
      </c>
      <c r="G3" s="5" t="s">
        <v>8</v>
      </c>
      <c r="H3" s="6" t="s">
        <v>9</v>
      </c>
      <c r="I3" s="6" t="s">
        <v>14</v>
      </c>
      <c r="J3" s="6" t="s">
        <v>10</v>
      </c>
    </row>
    <row r="4" spans="1:12" s="4" customFormat="1" ht="15.95" customHeight="1">
      <c r="A4" s="8">
        <v>1</v>
      </c>
      <c r="B4" s="9" t="s">
        <v>21</v>
      </c>
      <c r="C4" s="9" t="s">
        <v>22</v>
      </c>
      <c r="D4" s="9" t="s">
        <v>23</v>
      </c>
      <c r="E4" s="9" t="s">
        <v>5</v>
      </c>
      <c r="F4" s="9" t="s">
        <v>2</v>
      </c>
      <c r="G4" s="9">
        <v>13</v>
      </c>
      <c r="H4" s="10">
        <f>VLOOKUP(F4,'[1]EMAMI LTD'!$C$4:$D$117,2,FALSE)</f>
        <v>29</v>
      </c>
      <c r="I4" s="10">
        <v>25</v>
      </c>
      <c r="J4" s="10">
        <f>G4*H4+I4</f>
        <v>402</v>
      </c>
    </row>
    <row r="5" spans="1:12" s="4" customFormat="1" ht="15.95" customHeight="1">
      <c r="A5" s="8">
        <v>2</v>
      </c>
      <c r="B5" s="9" t="s">
        <v>24</v>
      </c>
      <c r="C5" s="9" t="s">
        <v>25</v>
      </c>
      <c r="D5" s="9" t="s">
        <v>26</v>
      </c>
      <c r="E5" s="9" t="s">
        <v>5</v>
      </c>
      <c r="F5" s="9" t="s">
        <v>3</v>
      </c>
      <c r="G5" s="9">
        <v>2</v>
      </c>
      <c r="H5" s="10">
        <f>VLOOKUP(F5,'[1]EMAMI LTD'!$C$4:$D$117,2,FALSE)</f>
        <v>32</v>
      </c>
      <c r="I5" s="10">
        <v>25</v>
      </c>
      <c r="J5" s="10">
        <f t="shared" ref="J5:J16" si="0">G5*H5+I5</f>
        <v>89</v>
      </c>
    </row>
    <row r="6" spans="1:12" s="4" customFormat="1" ht="15.95" customHeight="1">
      <c r="A6" s="8">
        <v>3</v>
      </c>
      <c r="B6" s="9" t="s">
        <v>24</v>
      </c>
      <c r="C6" s="9" t="s">
        <v>27</v>
      </c>
      <c r="D6" s="9" t="s">
        <v>28</v>
      </c>
      <c r="E6" s="9" t="s">
        <v>5</v>
      </c>
      <c r="F6" s="9" t="s">
        <v>3</v>
      </c>
      <c r="G6" s="9">
        <v>2</v>
      </c>
      <c r="H6" s="10">
        <f>VLOOKUP(F6,'[1]EMAMI LTD'!$C$4:$D$117,2,FALSE)</f>
        <v>32</v>
      </c>
      <c r="I6" s="10">
        <v>25</v>
      </c>
      <c r="J6" s="10">
        <f t="shared" si="0"/>
        <v>89</v>
      </c>
    </row>
    <row r="7" spans="1:12" s="4" customFormat="1" ht="15.95" customHeight="1">
      <c r="A7" s="8">
        <v>4</v>
      </c>
      <c r="B7" s="9" t="s">
        <v>24</v>
      </c>
      <c r="C7" s="9" t="s">
        <v>29</v>
      </c>
      <c r="D7" s="9" t="s">
        <v>30</v>
      </c>
      <c r="E7" s="9" t="s">
        <v>5</v>
      </c>
      <c r="F7" s="9" t="s">
        <v>18</v>
      </c>
      <c r="G7" s="9">
        <v>2</v>
      </c>
      <c r="H7" s="10">
        <f>VLOOKUP(F7,'[1]EMAMI LTD'!$C$4:$D$117,2,FALSE)</f>
        <v>29</v>
      </c>
      <c r="I7" s="10">
        <v>25</v>
      </c>
      <c r="J7" s="10">
        <f t="shared" si="0"/>
        <v>83</v>
      </c>
    </row>
    <row r="8" spans="1:12" s="4" customFormat="1" ht="15.95" customHeight="1">
      <c r="A8" s="8">
        <v>5</v>
      </c>
      <c r="B8" s="9" t="s">
        <v>24</v>
      </c>
      <c r="C8" s="9" t="s">
        <v>31</v>
      </c>
      <c r="D8" s="9" t="s">
        <v>32</v>
      </c>
      <c r="E8" s="9" t="s">
        <v>5</v>
      </c>
      <c r="F8" s="9" t="s">
        <v>18</v>
      </c>
      <c r="G8" s="9">
        <v>5</v>
      </c>
      <c r="H8" s="10">
        <f>VLOOKUP(F8,'[1]EMAMI LTD'!$C$4:$D$117,2,FALSE)</f>
        <v>29</v>
      </c>
      <c r="I8" s="10">
        <v>25</v>
      </c>
      <c r="J8" s="10">
        <f t="shared" si="0"/>
        <v>170</v>
      </c>
    </row>
    <row r="9" spans="1:12" s="4" customFormat="1" ht="15.95" customHeight="1">
      <c r="A9" s="8">
        <v>6</v>
      </c>
      <c r="B9" s="9" t="s">
        <v>24</v>
      </c>
      <c r="C9" s="9" t="s">
        <v>33</v>
      </c>
      <c r="D9" s="9" t="s">
        <v>34</v>
      </c>
      <c r="E9" s="9" t="s">
        <v>5</v>
      </c>
      <c r="F9" s="9" t="s">
        <v>1</v>
      </c>
      <c r="G9" s="9">
        <v>6</v>
      </c>
      <c r="H9" s="10">
        <f>VLOOKUP(F9,'[1]EMAMI LTD'!$C$4:$D$117,2,FALSE)</f>
        <v>32</v>
      </c>
      <c r="I9" s="10">
        <v>25</v>
      </c>
      <c r="J9" s="10">
        <f t="shared" si="0"/>
        <v>217</v>
      </c>
    </row>
    <row r="10" spans="1:12" s="4" customFormat="1" ht="15.95" customHeight="1">
      <c r="A10" s="8">
        <v>7</v>
      </c>
      <c r="B10" s="9" t="s">
        <v>24</v>
      </c>
      <c r="C10" s="9" t="s">
        <v>35</v>
      </c>
      <c r="D10" s="9" t="s">
        <v>36</v>
      </c>
      <c r="E10" s="9" t="s">
        <v>5</v>
      </c>
      <c r="F10" s="9" t="s">
        <v>37</v>
      </c>
      <c r="G10" s="9">
        <v>21</v>
      </c>
      <c r="H10" s="10">
        <f>VLOOKUP(F10,'[1]EMAMI LTD'!$C$4:$D$117,2,FALSE)</f>
        <v>29</v>
      </c>
      <c r="I10" s="10">
        <v>25</v>
      </c>
      <c r="J10" s="10">
        <f t="shared" si="0"/>
        <v>634</v>
      </c>
    </row>
    <row r="11" spans="1:12" s="4" customFormat="1" ht="15.95" customHeight="1">
      <c r="A11" s="8">
        <v>8</v>
      </c>
      <c r="B11" s="9" t="s">
        <v>38</v>
      </c>
      <c r="C11" s="9" t="s">
        <v>39</v>
      </c>
      <c r="D11" s="9" t="s">
        <v>40</v>
      </c>
      <c r="E11" s="9" t="s">
        <v>5</v>
      </c>
      <c r="F11" s="9" t="s">
        <v>1</v>
      </c>
      <c r="G11" s="9">
        <v>45</v>
      </c>
      <c r="H11" s="10">
        <f>VLOOKUP(F11,'[1]EMAMI LTD'!$C$4:$D$117,2,FALSE)</f>
        <v>32</v>
      </c>
      <c r="I11" s="10">
        <v>25</v>
      </c>
      <c r="J11" s="10">
        <f t="shared" si="0"/>
        <v>1465</v>
      </c>
    </row>
    <row r="12" spans="1:12" s="4" customFormat="1" ht="15.95" customHeight="1">
      <c r="A12" s="8">
        <v>9</v>
      </c>
      <c r="B12" s="9" t="s">
        <v>41</v>
      </c>
      <c r="C12" s="9" t="s">
        <v>42</v>
      </c>
      <c r="D12" s="9" t="s">
        <v>43</v>
      </c>
      <c r="E12" s="9" t="s">
        <v>5</v>
      </c>
      <c r="F12" s="9" t="s">
        <v>17</v>
      </c>
      <c r="G12" s="9">
        <v>6</v>
      </c>
      <c r="H12" s="10">
        <f>VLOOKUP(F12,'[1]EMAMI LTD'!$C$4:$D$117,2,FALSE)</f>
        <v>32</v>
      </c>
      <c r="I12" s="10">
        <v>25</v>
      </c>
      <c r="J12" s="10">
        <f t="shared" si="0"/>
        <v>217</v>
      </c>
    </row>
    <row r="13" spans="1:12" s="4" customFormat="1" ht="15.95" customHeight="1">
      <c r="A13" s="8">
        <v>10</v>
      </c>
      <c r="B13" s="9" t="s">
        <v>44</v>
      </c>
      <c r="C13" s="9" t="s">
        <v>45</v>
      </c>
      <c r="D13" s="9" t="s">
        <v>46</v>
      </c>
      <c r="E13" s="9" t="s">
        <v>5</v>
      </c>
      <c r="F13" s="9" t="s">
        <v>20</v>
      </c>
      <c r="G13" s="9">
        <v>12</v>
      </c>
      <c r="H13" s="10">
        <f>VLOOKUP(F13,'[1]EMAMI LTD'!$C$4:$D$117,2,FALSE)</f>
        <v>32</v>
      </c>
      <c r="I13" s="10">
        <v>25</v>
      </c>
      <c r="J13" s="10">
        <f t="shared" si="0"/>
        <v>409</v>
      </c>
    </row>
    <row r="14" spans="1:12" s="4" customFormat="1" ht="15.95" customHeight="1">
      <c r="A14" s="8">
        <v>11</v>
      </c>
      <c r="B14" s="9" t="s">
        <v>47</v>
      </c>
      <c r="C14" s="9" t="s">
        <v>48</v>
      </c>
      <c r="D14" s="9" t="s">
        <v>49</v>
      </c>
      <c r="E14" s="9" t="s">
        <v>5</v>
      </c>
      <c r="F14" s="9" t="s">
        <v>17</v>
      </c>
      <c r="G14" s="9">
        <v>11</v>
      </c>
      <c r="H14" s="10">
        <f>VLOOKUP(F14,'[1]EMAMI LTD'!$C$4:$D$117,2,FALSE)</f>
        <v>32</v>
      </c>
      <c r="I14" s="10">
        <v>25</v>
      </c>
      <c r="J14" s="10">
        <f t="shared" si="0"/>
        <v>377</v>
      </c>
    </row>
    <row r="15" spans="1:12" s="4" customFormat="1" ht="15.95" customHeight="1">
      <c r="A15" s="8">
        <v>12</v>
      </c>
      <c r="B15" s="9" t="s">
        <v>47</v>
      </c>
      <c r="C15" s="9" t="s">
        <v>50</v>
      </c>
      <c r="D15" s="9" t="s">
        <v>51</v>
      </c>
      <c r="E15" s="9" t="s">
        <v>5</v>
      </c>
      <c r="F15" s="9" t="s">
        <v>2</v>
      </c>
      <c r="G15" s="9">
        <v>17</v>
      </c>
      <c r="H15" s="10">
        <f>VLOOKUP(F15,'[1]EMAMI LTD'!$C$4:$D$117,2,FALSE)</f>
        <v>29</v>
      </c>
      <c r="I15" s="10">
        <v>25</v>
      </c>
      <c r="J15" s="10">
        <f t="shared" si="0"/>
        <v>518</v>
      </c>
    </row>
    <row r="16" spans="1:12" s="4" customFormat="1" ht="15.95" customHeight="1">
      <c r="A16" s="8">
        <v>13</v>
      </c>
      <c r="B16" s="9" t="s">
        <v>52</v>
      </c>
      <c r="C16" s="9" t="s">
        <v>53</v>
      </c>
      <c r="D16" s="9" t="s">
        <v>54</v>
      </c>
      <c r="E16" s="9" t="s">
        <v>5</v>
      </c>
      <c r="F16" s="9" t="s">
        <v>37</v>
      </c>
      <c r="G16" s="9">
        <v>22</v>
      </c>
      <c r="H16" s="10">
        <f>VLOOKUP(F16,'[1]EMAMI LTD'!$C$4:$D$117,2,FALSE)</f>
        <v>29</v>
      </c>
      <c r="I16" s="10">
        <v>25</v>
      </c>
      <c r="J16" s="10">
        <f t="shared" si="0"/>
        <v>663</v>
      </c>
    </row>
    <row r="17" spans="1:10" s="4" customFormat="1" ht="15.95" customHeight="1">
      <c r="A17" s="25" t="s">
        <v>55</v>
      </c>
      <c r="B17" s="26"/>
      <c r="C17" s="26"/>
      <c r="D17" s="26"/>
      <c r="E17" s="26"/>
      <c r="F17" s="26"/>
      <c r="G17" s="26"/>
      <c r="H17" s="26"/>
      <c r="I17" s="27"/>
      <c r="J17" s="11">
        <f>SUM(J4:J16)</f>
        <v>5333</v>
      </c>
    </row>
    <row r="18" spans="1:10" s="4" customFormat="1" ht="15.95" customHeight="1">
      <c r="A18" s="12"/>
      <c r="B18"/>
      <c r="C18"/>
      <c r="D18"/>
      <c r="E18"/>
      <c r="F18"/>
      <c r="G18" s="5">
        <f>SUM(G4:G16)</f>
        <v>164</v>
      </c>
      <c r="H18" s="13"/>
      <c r="I18" s="13"/>
      <c r="J18" s="13"/>
    </row>
    <row r="19" spans="1:10" s="3" customFormat="1" ht="30" customHeight="1">
      <c r="A19" s="14" t="s">
        <v>19</v>
      </c>
      <c r="B19" s="14"/>
      <c r="C19" s="14"/>
      <c r="D19" s="14"/>
      <c r="E19" s="14"/>
      <c r="F19" s="14"/>
      <c r="G19" s="15"/>
      <c r="H19" s="16"/>
      <c r="I19" s="16"/>
      <c r="J19" s="16"/>
    </row>
    <row r="20" spans="1:10" s="3" customFormat="1" ht="30" customHeight="1">
      <c r="A20" s="14" t="s">
        <v>0</v>
      </c>
      <c r="B20" s="14"/>
      <c r="C20" s="14"/>
      <c r="D20" s="14"/>
      <c r="E20" s="14"/>
      <c r="F20" s="14"/>
      <c r="G20" s="14"/>
      <c r="H20" s="16"/>
      <c r="I20" s="16"/>
      <c r="J20" s="16"/>
    </row>
  </sheetData>
  <sortState ref="B4:J50">
    <sortCondition ref="B4:B50"/>
    <sortCondition ref="C4:C50"/>
  </sortState>
  <mergeCells count="7">
    <mergeCell ref="A19:J19"/>
    <mergeCell ref="A20:J20"/>
    <mergeCell ref="G1:J1"/>
    <mergeCell ref="A1:F1"/>
    <mergeCell ref="A2:F2"/>
    <mergeCell ref="G2:J2"/>
    <mergeCell ref="A17:I17"/>
  </mergeCells>
  <conditionalFormatting sqref="C3:C18">
    <cfRule type="duplicateValues" dxfId="0" priority="45"/>
  </conditionalFormatting>
  <pageMargins left="0.34" right="0.23622047244094491" top="0.51181102362204722" bottom="0.6692913385826772" header="0.51181102362204722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2025-07-10T06:49:05Z</cp:lastPrinted>
  <dcterms:created xsi:type="dcterms:W3CDTF">2023-06-09T11:03:29Z</dcterms:created>
  <dcterms:modified xsi:type="dcterms:W3CDTF">2025-07-10T06:49:10Z</dcterms:modified>
</cp:coreProperties>
</file>