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7" i="1"/>
  <c r="H10"/>
  <c r="G10"/>
  <c r="J6"/>
  <c r="J5"/>
  <c r="J4"/>
  <c r="I6"/>
  <c r="I5"/>
  <c r="L5" s="1"/>
  <c r="I4"/>
  <c r="L4" s="1"/>
  <c r="L6" l="1"/>
</calcChain>
</file>

<file path=xl/sharedStrings.xml><?xml version="1.0" encoding="utf-8"?>
<sst xmlns="http://schemas.openxmlformats.org/spreadsheetml/2006/main" count="33" uniqueCount="29">
  <si>
    <t>02/1/2026</t>
  </si>
  <si>
    <t>8941/8954/9000/894</t>
  </si>
  <si>
    <t>17/1/2026</t>
  </si>
  <si>
    <t>9144/9297/9286/9298/9287</t>
  </si>
  <si>
    <t>9124/9123/9176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</si>
  <si>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</si>
  <si>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</si>
  <si>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</si>
  <si>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</si>
  <si>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</si>
  <si>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</si>
  <si>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</si>
  <si>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</si>
  <si>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JA/16969</t>
  </si>
  <si>
    <t>JA/17786</t>
  </si>
  <si>
    <t>JA/17818</t>
  </si>
  <si>
    <t>KEONJHAR</t>
  </si>
  <si>
    <t>KAMAKHYANAGAR</t>
  </si>
  <si>
    <t>CTC</t>
  </si>
  <si>
    <t>AMT.</t>
  </si>
  <si>
    <t>RATE</t>
  </si>
  <si>
    <t>DD.CH.</t>
  </si>
  <si>
    <t>LR CH.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</si>
  <si>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</si>
  <si>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</si>
  <si>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</si>
  <si>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</si>
  <si>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NINE THOUSAND EIGHT HUNDRED NINETY FIVE ONLY)</t>
  </si>
  <si>
    <t>Bill Date: 31/01/2026
Bill NO : 26172
Total Amount : 9895.00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</si>
</sst>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133350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41433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  <row r="168">
          <cell r="C168" t="str">
            <v>KAKATPUR</v>
          </cell>
          <cell r="E168">
            <v>3.2</v>
          </cell>
          <cell r="F168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5.140625" style="7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42578125" bestFit="1" customWidth="1"/>
    <col min="12" max="12" width="8" bestFit="1" customWidth="1"/>
  </cols>
  <sheetData>
    <row r="1" spans="1:12" s="7" customFormat="1" ht="90" customHeight="1">
      <c r="A1" s="9"/>
      <c r="B1" s="10"/>
      <c r="C1" s="10"/>
      <c r="D1" s="10"/>
      <c r="E1" s="10"/>
      <c r="F1" s="10"/>
      <c r="G1" s="10"/>
      <c r="H1" s="11" t="s">
        <v>23</v>
      </c>
      <c r="I1" s="12"/>
      <c r="J1" s="12"/>
      <c r="K1" s="12"/>
      <c r="L1" s="13"/>
    </row>
    <row r="2" spans="1:12" s="7" customFormat="1" ht="69" customHeight="1">
      <c r="A2" s="9" t="s">
        <v>24</v>
      </c>
      <c r="B2" s="10"/>
      <c r="C2" s="10"/>
      <c r="D2" s="10"/>
      <c r="E2" s="10"/>
      <c r="F2" s="10"/>
      <c r="G2" s="10"/>
      <c r="H2" s="11" t="s">
        <v>28</v>
      </c>
      <c r="I2" s="12"/>
      <c r="J2" s="12"/>
      <c r="K2" s="12"/>
      <c r="L2" s="13"/>
    </row>
    <row r="3" spans="1:12" s="1" customFormat="1">
      <c r="A3" s="3" t="s">
        <v>5</v>
      </c>
      <c r="B3" s="3" t="s">
        <v>6</v>
      </c>
      <c r="C3" s="3" t="s">
        <v>7</v>
      </c>
      <c r="D3" s="5" t="s">
        <v>8</v>
      </c>
      <c r="E3" s="3" t="s">
        <v>9</v>
      </c>
      <c r="F3" s="3" t="s">
        <v>10</v>
      </c>
      <c r="G3" s="3" t="s">
        <v>12</v>
      </c>
      <c r="H3" s="3" t="s">
        <v>11</v>
      </c>
      <c r="I3" s="4" t="s">
        <v>20</v>
      </c>
      <c r="J3" s="4" t="s">
        <v>21</v>
      </c>
      <c r="K3" s="4" t="s">
        <v>22</v>
      </c>
      <c r="L3" s="4" t="s">
        <v>19</v>
      </c>
    </row>
    <row r="4" spans="1:12" ht="30">
      <c r="A4" s="2">
        <v>1</v>
      </c>
      <c r="B4" s="2" t="s">
        <v>0</v>
      </c>
      <c r="C4" s="2" t="s">
        <v>13</v>
      </c>
      <c r="D4" s="6" t="s">
        <v>1</v>
      </c>
      <c r="E4" s="2" t="s">
        <v>18</v>
      </c>
      <c r="F4" s="2" t="s">
        <v>16</v>
      </c>
      <c r="G4" s="2">
        <v>146</v>
      </c>
      <c r="H4" s="2">
        <v>1598</v>
      </c>
      <c r="I4" s="2">
        <f>VLOOKUP(F4,'[1]SPINAX CHEM'!$C$4:$E$168,3,FALSE)</f>
        <v>2.84</v>
      </c>
      <c r="J4" s="8">
        <f>VLOOKUP(F4,'[1]SPINAX CHEM'!$C$4:$H$168,6,FALSE)</f>
        <v>0</v>
      </c>
      <c r="K4" s="2">
        <v>20</v>
      </c>
      <c r="L4" s="2">
        <f>H4*I4+J4+K4</f>
        <v>4558.32</v>
      </c>
    </row>
    <row r="5" spans="1:12" ht="30">
      <c r="A5" s="2">
        <v>2</v>
      </c>
      <c r="B5" s="2" t="s">
        <v>2</v>
      </c>
      <c r="C5" s="2" t="s">
        <v>14</v>
      </c>
      <c r="D5" s="6" t="s">
        <v>3</v>
      </c>
      <c r="E5" s="2" t="s">
        <v>18</v>
      </c>
      <c r="F5" s="2" t="s">
        <v>17</v>
      </c>
      <c r="G5" s="2">
        <v>158</v>
      </c>
      <c r="H5" s="2">
        <v>1543</v>
      </c>
      <c r="I5" s="2">
        <f>VLOOKUP(F5,'[1]SPINAX CHEM'!$C$4:$E$168,3,FALSE)</f>
        <v>2.98</v>
      </c>
      <c r="J5" s="8">
        <f>VLOOKUP(F5,'[1]SPINAX CHEM'!$C$4:$H$168,6,FALSE)</f>
        <v>0</v>
      </c>
      <c r="K5" s="2">
        <v>20</v>
      </c>
      <c r="L5" s="2">
        <f t="shared" ref="L5:L6" si="0">H5*I5+J5+K5</f>
        <v>4618.1400000000003</v>
      </c>
    </row>
    <row r="6" spans="1:12">
      <c r="A6" s="2">
        <v>3</v>
      </c>
      <c r="B6" s="2" t="s">
        <v>2</v>
      </c>
      <c r="C6" s="2" t="s">
        <v>15</v>
      </c>
      <c r="D6" s="6" t="s">
        <v>4</v>
      </c>
      <c r="E6" s="2" t="s">
        <v>18</v>
      </c>
      <c r="F6" s="2" t="s">
        <v>16</v>
      </c>
      <c r="G6" s="2">
        <v>27</v>
      </c>
      <c r="H6" s="2">
        <v>246</v>
      </c>
      <c r="I6" s="2">
        <f>VLOOKUP(F6,'[1]SPINAX CHEM'!$C$4:$E$168,3,FALSE)</f>
        <v>2.84</v>
      </c>
      <c r="J6" s="8">
        <f>VLOOKUP(F6,'[1]SPINAX CHEM'!$C$4:$H$168,6,FALSE)</f>
        <v>0</v>
      </c>
      <c r="K6" s="2">
        <v>20</v>
      </c>
      <c r="L6" s="2">
        <f t="shared" si="0"/>
        <v>718.64</v>
      </c>
    </row>
    <row r="7" spans="1:12" s="19" customFormat="1">
      <c r="A7" s="14" t="s">
        <v>27</v>
      </c>
      <c r="B7" s="15"/>
      <c r="C7" s="15"/>
      <c r="D7" s="15"/>
      <c r="E7" s="15"/>
      <c r="F7" s="15"/>
      <c r="G7" s="15"/>
      <c r="H7" s="15"/>
      <c r="I7" s="16"/>
      <c r="J7" s="16"/>
      <c r="K7" s="17"/>
      <c r="L7" s="18">
        <f>ROUND(SUM(L2:L6),0)</f>
        <v>9895</v>
      </c>
    </row>
    <row r="8" spans="1:12" s="19" customFormat="1" ht="30" customHeight="1">
      <c r="A8" s="20" t="s">
        <v>25</v>
      </c>
      <c r="B8" s="20"/>
      <c r="C8" s="20"/>
      <c r="D8" s="20"/>
      <c r="E8" s="20"/>
      <c r="F8" s="20"/>
      <c r="G8" s="20"/>
      <c r="H8" s="20"/>
      <c r="I8" s="21"/>
      <c r="J8" s="21"/>
      <c r="K8" s="21"/>
      <c r="L8" s="21"/>
    </row>
    <row r="9" spans="1:12" s="19" customFormat="1" ht="30" customHeight="1">
      <c r="A9" s="20" t="s">
        <v>26</v>
      </c>
      <c r="B9" s="20"/>
      <c r="C9" s="20"/>
      <c r="D9" s="20"/>
      <c r="E9" s="20"/>
      <c r="F9" s="20"/>
      <c r="G9" s="20"/>
      <c r="H9" s="20"/>
      <c r="I9" s="21"/>
      <c r="J9" s="21"/>
      <c r="K9" s="21"/>
      <c r="L9" s="21"/>
    </row>
    <row r="10" spans="1:12">
      <c r="G10" s="22">
        <f>SUM(G2:G6)</f>
        <v>331</v>
      </c>
      <c r="H10" s="22">
        <f>SUM(H2:H6)</f>
        <v>3387</v>
      </c>
    </row>
  </sheetData>
  <mergeCells count="7">
    <mergeCell ref="A9:L9"/>
    <mergeCell ref="A1:G1"/>
    <mergeCell ref="H1:L1"/>
    <mergeCell ref="A2:G2"/>
    <mergeCell ref="H2:L2"/>
    <mergeCell ref="A7:K7"/>
    <mergeCell ref="A8:L8"/>
  </mergeCells>
  <pageMargins left="0.34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2026-02-14T05:34:13Z</cp:lastPrinted>
  <dcterms:created xsi:type="dcterms:W3CDTF">2026-02-12T12:17:38Z</dcterms:created>
  <dcterms:modified xsi:type="dcterms:W3CDTF">2026-02-14T05:34:14Z</dcterms:modified>
</cp:coreProperties>
</file>