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16935" windowHeight="7365"/>
  </bookViews>
  <sheets>
    <sheet name="Consignment" sheetId="1" r:id="rId1"/>
  </sheets>
  <definedNames>
    <definedName name="_xlnm._FilterDatabase" localSheetId="0" hidden="1">Consignment!$A$3:$M$59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K5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7" i="1" s="1"/>
  <c r="A28" i="1" s="1"/>
  <c r="A29" i="1" s="1"/>
  <c r="A30" i="1" s="1"/>
  <c r="A35" i="1" s="1"/>
  <c r="A36" i="1" s="1"/>
  <c r="A37" i="1" s="1"/>
  <c r="A38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" i="1"/>
  <c r="G56" i="1" l="1"/>
  <c r="I53" i="1" l="1"/>
  <c r="K53" i="1" s="1"/>
  <c r="I51" i="1"/>
  <c r="K51" i="1" s="1"/>
  <c r="I42" i="1"/>
  <c r="I38" i="1"/>
  <c r="I32" i="1"/>
  <c r="K32" i="1" s="1"/>
  <c r="I30" i="1"/>
  <c r="I26" i="1"/>
  <c r="I24" i="1"/>
  <c r="I21" i="1"/>
  <c r="I17" i="1"/>
  <c r="I9" i="1"/>
  <c r="I54" i="1"/>
  <c r="I52" i="1"/>
  <c r="I50" i="1"/>
  <c r="I49" i="1"/>
  <c r="K49" i="1" s="1"/>
  <c r="I48" i="1"/>
  <c r="I47" i="1"/>
  <c r="K47" i="1" s="1"/>
  <c r="I46" i="1"/>
  <c r="I45" i="1"/>
  <c r="K45" i="1" s="1"/>
  <c r="I44" i="1"/>
  <c r="K44" i="1" s="1"/>
  <c r="I43" i="1"/>
  <c r="K43" i="1" s="1"/>
  <c r="I41" i="1"/>
  <c r="I40" i="1"/>
  <c r="I39" i="1"/>
  <c r="I37" i="1"/>
  <c r="I35" i="1"/>
  <c r="I36" i="1"/>
  <c r="I34" i="1"/>
  <c r="I33" i="1"/>
  <c r="K33" i="1" s="1"/>
  <c r="I31" i="1"/>
  <c r="I29" i="1"/>
  <c r="I28" i="1"/>
  <c r="I27" i="1"/>
  <c r="K27" i="1" s="1"/>
  <c r="I25" i="1"/>
  <c r="I23" i="1"/>
  <c r="K23" i="1" s="1"/>
  <c r="I22" i="1"/>
  <c r="K22" i="1" s="1"/>
  <c r="I20" i="1"/>
  <c r="I19" i="1"/>
  <c r="K19" i="1" s="1"/>
  <c r="I18" i="1"/>
  <c r="K18" i="1" s="1"/>
  <c r="I16" i="1"/>
  <c r="I15" i="1"/>
  <c r="K15" i="1" s="1"/>
  <c r="I14" i="1"/>
  <c r="I13" i="1"/>
  <c r="K13" i="1" s="1"/>
  <c r="I12" i="1"/>
  <c r="I11" i="1"/>
  <c r="K11" i="1" s="1"/>
  <c r="I10" i="1"/>
  <c r="I8" i="1"/>
  <c r="I7" i="1"/>
  <c r="I6" i="1"/>
  <c r="I5" i="1"/>
  <c r="K5" i="1" s="1"/>
  <c r="I4" i="1"/>
  <c r="K4" i="1" s="1"/>
  <c r="K42" i="1"/>
  <c r="K38" i="1"/>
  <c r="K30" i="1"/>
  <c r="K26" i="1"/>
  <c r="K24" i="1"/>
  <c r="K21" i="1"/>
  <c r="K17" i="1"/>
  <c r="K9" i="1"/>
  <c r="K54" i="1"/>
  <c r="K52" i="1"/>
  <c r="K50" i="1"/>
  <c r="K48" i="1"/>
  <c r="K46" i="1"/>
  <c r="K41" i="1"/>
  <c r="K40" i="1"/>
  <c r="K39" i="1"/>
  <c r="K37" i="1"/>
  <c r="K35" i="1"/>
  <c r="K36" i="1"/>
  <c r="K34" i="1"/>
  <c r="K31" i="1"/>
  <c r="K29" i="1"/>
  <c r="K28" i="1"/>
  <c r="K25" i="1"/>
  <c r="K20" i="1"/>
  <c r="K16" i="1"/>
  <c r="K14" i="1"/>
  <c r="K12" i="1"/>
  <c r="K10" i="1"/>
  <c r="K8" i="1"/>
  <c r="K7" i="1"/>
  <c r="K6" i="1"/>
</calcChain>
</file>

<file path=xl/sharedStrings.xml><?xml version="1.0" encoding="utf-8"?>
<sst xmlns="http://schemas.openxmlformats.org/spreadsheetml/2006/main" count="285" uniqueCount="152">
  <si>
    <t>02/6/2025</t>
  </si>
  <si>
    <t>1311</t>
  </si>
  <si>
    <t>04/6/2025</t>
  </si>
  <si>
    <t>1359</t>
  </si>
  <si>
    <t>1368</t>
  </si>
  <si>
    <t>05/6/2025</t>
  </si>
  <si>
    <t>1367</t>
  </si>
  <si>
    <t>1373</t>
  </si>
  <si>
    <t>07/6/2025</t>
  </si>
  <si>
    <t>1439</t>
  </si>
  <si>
    <t>BATTERY</t>
  </si>
  <si>
    <t>10/6/2025</t>
  </si>
  <si>
    <t>1488</t>
  </si>
  <si>
    <t>1491</t>
  </si>
  <si>
    <t>12/6/2025</t>
  </si>
  <si>
    <t>1527</t>
  </si>
  <si>
    <t>13/6/2025</t>
  </si>
  <si>
    <t>555</t>
  </si>
  <si>
    <t>17/6/2025</t>
  </si>
  <si>
    <t>1585</t>
  </si>
  <si>
    <t>1601</t>
  </si>
  <si>
    <t>18/6/2025</t>
  </si>
  <si>
    <t>1608</t>
  </si>
  <si>
    <t>1618</t>
  </si>
  <si>
    <t>1615</t>
  </si>
  <si>
    <t>19/6/2025</t>
  </si>
  <si>
    <t>1607</t>
  </si>
  <si>
    <t>0</t>
  </si>
  <si>
    <t>1633</t>
  </si>
  <si>
    <t>1627</t>
  </si>
  <si>
    <t>20/6/2025</t>
  </si>
  <si>
    <t>1647</t>
  </si>
  <si>
    <t>1646</t>
  </si>
  <si>
    <t>1666</t>
  </si>
  <si>
    <t>1667</t>
  </si>
  <si>
    <t>23/6/2025</t>
  </si>
  <si>
    <t>1724</t>
  </si>
  <si>
    <t>24/6/2025</t>
  </si>
  <si>
    <t>1723</t>
  </si>
  <si>
    <t>25/6/2025</t>
  </si>
  <si>
    <t>1778</t>
  </si>
  <si>
    <t>1767</t>
  </si>
  <si>
    <t>1783</t>
  </si>
  <si>
    <t>1788</t>
  </si>
  <si>
    <t>28/6/2025</t>
  </si>
  <si>
    <t>1822</t>
  </si>
  <si>
    <t>1777</t>
  </si>
  <si>
    <t>JA/5186</t>
  </si>
  <si>
    <t>1445</t>
  </si>
  <si>
    <t>1447</t>
  </si>
  <si>
    <t>1446</t>
  </si>
  <si>
    <t>1448</t>
  </si>
  <si>
    <t>1449</t>
  </si>
  <si>
    <t>1444</t>
  </si>
  <si>
    <t>11/6/2025</t>
  </si>
  <si>
    <t>1624</t>
  </si>
  <si>
    <t>1623</t>
  </si>
  <si>
    <t>1728</t>
  </si>
  <si>
    <t>1730</t>
  </si>
  <si>
    <t>1729</t>
  </si>
  <si>
    <t>1727</t>
  </si>
  <si>
    <t>1502</t>
  </si>
  <si>
    <t>SL</t>
  </si>
  <si>
    <t>DATE</t>
  </si>
  <si>
    <t>LR NO</t>
  </si>
  <si>
    <t>SAKHIGOPAL</t>
  </si>
  <si>
    <t>ANANDAPUR</t>
  </si>
  <si>
    <t>JAJPUR ROAD</t>
  </si>
  <si>
    <t>KANAS</t>
  </si>
  <si>
    <t>KUNDAI HATA</t>
  </si>
  <si>
    <t>NARSINGHPUR</t>
  </si>
  <si>
    <t>BRAHMAGIRI</t>
  </si>
  <si>
    <t>BALIKUDA</t>
  </si>
  <si>
    <t>KENDRAPARA</t>
  </si>
  <si>
    <t>BHUBANESWAR</t>
  </si>
  <si>
    <t>BANKI</t>
  </si>
  <si>
    <t>KAKATPUR</t>
  </si>
  <si>
    <t>KAMAKHYANAGAR</t>
  </si>
  <si>
    <t>JAJPUR TOWN</t>
  </si>
  <si>
    <t>DHENKANAL</t>
  </si>
  <si>
    <t>NIMAPARA</t>
  </si>
  <si>
    <t>NIALI</t>
  </si>
  <si>
    <t>CHHATIA</t>
  </si>
  <si>
    <t>BALICHANDRAPUR</t>
  </si>
  <si>
    <t>BINJHARPUR</t>
  </si>
  <si>
    <t>BARUA</t>
  </si>
  <si>
    <t>CHATRA</t>
  </si>
  <si>
    <t>MANGALPUR</t>
  </si>
  <si>
    <t>JALESWAR</t>
  </si>
  <si>
    <t>CTC</t>
  </si>
  <si>
    <t>DO/03725</t>
  </si>
  <si>
    <t>DO/03877</t>
  </si>
  <si>
    <t>DO/03901</t>
  </si>
  <si>
    <t>DO/03914</t>
  </si>
  <si>
    <t>DO/03947</t>
  </si>
  <si>
    <t>DO/04142</t>
  </si>
  <si>
    <t>DO/04262</t>
  </si>
  <si>
    <t>DO/04264</t>
  </si>
  <si>
    <t>DO/04344</t>
  </si>
  <si>
    <t>DO/04415</t>
  </si>
  <si>
    <t>DO/04511</t>
  </si>
  <si>
    <t>DO/04512</t>
  </si>
  <si>
    <t>DO/04532</t>
  </si>
  <si>
    <t>DO/04539</t>
  </si>
  <si>
    <t>DO/04540</t>
  </si>
  <si>
    <t>DO/04559</t>
  </si>
  <si>
    <t>DO/04568</t>
  </si>
  <si>
    <t>DO/04569</t>
  </si>
  <si>
    <t>DO/04620</t>
  </si>
  <si>
    <t>DO/04621</t>
  </si>
  <si>
    <t>DO/04658</t>
  </si>
  <si>
    <t>DO/04661</t>
  </si>
  <si>
    <t>DO/04759</t>
  </si>
  <si>
    <t>DO/04778</t>
  </si>
  <si>
    <t>DO/04862</t>
  </si>
  <si>
    <t>DO/04863</t>
  </si>
  <si>
    <t>DO/04864</t>
  </si>
  <si>
    <t>DO/04870</t>
  </si>
  <si>
    <t>DO/04973</t>
  </si>
  <si>
    <t>DO/05007</t>
  </si>
  <si>
    <t>JA/04881</t>
  </si>
  <si>
    <t>JA/04882</t>
  </si>
  <si>
    <t>JA/04888</t>
  </si>
  <si>
    <t>JA/04891</t>
  </si>
  <si>
    <t>JA/04917</t>
  </si>
  <si>
    <t>JA/04930</t>
  </si>
  <si>
    <t>JA/04979</t>
  </si>
  <si>
    <t>JA/05319</t>
  </si>
  <si>
    <t>JA/05328</t>
  </si>
  <si>
    <t>JA/05617</t>
  </si>
  <si>
    <t>JA/05618</t>
  </si>
  <si>
    <t>JA/05619</t>
  </si>
  <si>
    <t>JA/05620</t>
  </si>
  <si>
    <t>MA/02515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</si>
  <si>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</si>
  <si>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</si>
  <si>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</si>
  <si>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</si>
  <si>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</si>
  <si>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</si>
  <si>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</si>
  <si>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</si>
  <si>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</si>
  <si>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</si>
  <si>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</si>
  <si>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BRAHMABARDA</t>
  </si>
  <si>
    <t>Declaration � Kindly verify and confirm before 20/07/2025</t>
  </si>
  <si>
    <t>PRODUCT</t>
  </si>
  <si>
    <t>TANGI</t>
  </si>
  <si>
    <t>DESTINATION</t>
  </si>
  <si>
    <t>Bill Date: 30/06/2025
Bill NO : 9574
Total Amount: 22856.00</t>
  </si>
  <si>
    <t>(RUPEES TWENTY TWO THOUSAND EIGHT HUNDRED FIFTY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</si>
</sst>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43" workbookViewId="0">
      <selection activeCell="W60" sqref="W6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42578125" customWidth="1"/>
    <col min="10" max="10" width="7" customWidth="1"/>
    <col min="11" max="11" width="8.5703125" bestFit="1" customWidth="1"/>
    <col min="12" max="12" width="9.5703125" bestFit="1" customWidth="1"/>
  </cols>
  <sheetData>
    <row r="1" spans="1:15" s="1" customFormat="1" ht="69" customHeight="1">
      <c r="A1" s="28"/>
      <c r="B1" s="29"/>
      <c r="C1" s="29"/>
      <c r="D1" s="29"/>
      <c r="E1" s="29"/>
      <c r="F1" s="29"/>
      <c r="G1" s="29"/>
      <c r="H1" s="30"/>
      <c r="I1" s="31" t="s">
        <v>141</v>
      </c>
      <c r="J1" s="31"/>
      <c r="K1" s="31"/>
      <c r="L1" s="31"/>
    </row>
    <row r="2" spans="1:15" s="1" customFormat="1" ht="87" customHeight="1">
      <c r="A2" s="28" t="s">
        <v>142</v>
      </c>
      <c r="B2" s="29"/>
      <c r="C2" s="29"/>
      <c r="D2" s="29"/>
      <c r="E2" s="29"/>
      <c r="F2" s="29"/>
      <c r="G2" s="29"/>
      <c r="H2" s="30"/>
      <c r="I2" s="31" t="s">
        <v>150</v>
      </c>
      <c r="J2" s="31"/>
      <c r="K2" s="31"/>
      <c r="L2" s="31"/>
      <c r="M2" s="5"/>
      <c r="O2" s="5"/>
    </row>
    <row r="3" spans="1:15" s="15" customFormat="1">
      <c r="A3" s="14" t="s">
        <v>62</v>
      </c>
      <c r="B3" s="14" t="s">
        <v>63</v>
      </c>
      <c r="C3" s="14" t="s">
        <v>64</v>
      </c>
      <c r="D3" s="14" t="s">
        <v>134</v>
      </c>
      <c r="E3" s="14" t="s">
        <v>135</v>
      </c>
      <c r="F3" s="14" t="s">
        <v>149</v>
      </c>
      <c r="G3" s="14" t="s">
        <v>136</v>
      </c>
      <c r="H3" s="4" t="s">
        <v>137</v>
      </c>
      <c r="I3" s="4" t="s">
        <v>138</v>
      </c>
      <c r="J3" s="4" t="s">
        <v>139</v>
      </c>
      <c r="K3" s="4" t="s">
        <v>140</v>
      </c>
      <c r="L3" s="14" t="s">
        <v>147</v>
      </c>
    </row>
    <row r="4" spans="1:15">
      <c r="A4" s="13">
        <v>1</v>
      </c>
      <c r="B4" s="2" t="s">
        <v>0</v>
      </c>
      <c r="C4" s="2" t="s">
        <v>90</v>
      </c>
      <c r="D4" s="2" t="s">
        <v>1</v>
      </c>
      <c r="E4" s="3" t="s">
        <v>89</v>
      </c>
      <c r="F4" s="2" t="s">
        <v>65</v>
      </c>
      <c r="G4" s="2">
        <v>4</v>
      </c>
      <c r="H4" s="6">
        <v>68</v>
      </c>
      <c r="I4" s="6">
        <f>G4*6</f>
        <v>24</v>
      </c>
      <c r="J4" s="6">
        <v>20</v>
      </c>
      <c r="K4" s="6">
        <f t="shared" ref="K4:K18" si="0">G4*H4+I4+J4</f>
        <v>316</v>
      </c>
      <c r="L4" s="2"/>
    </row>
    <row r="5" spans="1:15">
      <c r="A5" s="13">
        <f>A4+1</f>
        <v>2</v>
      </c>
      <c r="B5" s="2" t="s">
        <v>2</v>
      </c>
      <c r="C5" s="2" t="s">
        <v>91</v>
      </c>
      <c r="D5" s="2" t="s">
        <v>3</v>
      </c>
      <c r="E5" s="3" t="s">
        <v>89</v>
      </c>
      <c r="F5" s="2" t="s">
        <v>66</v>
      </c>
      <c r="G5" s="2">
        <v>16</v>
      </c>
      <c r="H5" s="6">
        <v>85</v>
      </c>
      <c r="I5" s="6">
        <f>G5*6</f>
        <v>96</v>
      </c>
      <c r="J5" s="6">
        <v>20</v>
      </c>
      <c r="K5" s="6">
        <f t="shared" si="0"/>
        <v>1476</v>
      </c>
      <c r="L5" s="2"/>
    </row>
    <row r="6" spans="1:15">
      <c r="A6" s="13">
        <f t="shared" ref="A6:A54" si="1">A5+1</f>
        <v>3</v>
      </c>
      <c r="B6" s="2" t="s">
        <v>2</v>
      </c>
      <c r="C6" s="2" t="s">
        <v>92</v>
      </c>
      <c r="D6" s="2" t="s">
        <v>4</v>
      </c>
      <c r="E6" s="3" t="s">
        <v>89</v>
      </c>
      <c r="F6" s="2" t="s">
        <v>67</v>
      </c>
      <c r="G6" s="2">
        <v>6</v>
      </c>
      <c r="H6" s="6">
        <v>68</v>
      </c>
      <c r="I6" s="6">
        <f>G6*6</f>
        <v>36</v>
      </c>
      <c r="J6" s="6">
        <v>20</v>
      </c>
      <c r="K6" s="6">
        <f t="shared" si="0"/>
        <v>464</v>
      </c>
      <c r="L6" s="2"/>
    </row>
    <row r="7" spans="1:15">
      <c r="A7" s="13">
        <f t="shared" si="1"/>
        <v>4</v>
      </c>
      <c r="B7" s="2" t="s">
        <v>5</v>
      </c>
      <c r="C7" s="2" t="s">
        <v>93</v>
      </c>
      <c r="D7" s="2" t="s">
        <v>6</v>
      </c>
      <c r="E7" s="3" t="s">
        <v>89</v>
      </c>
      <c r="F7" s="2" t="s">
        <v>68</v>
      </c>
      <c r="G7" s="2">
        <v>13</v>
      </c>
      <c r="H7" s="6">
        <v>70</v>
      </c>
      <c r="I7" s="6">
        <f>G7*6</f>
        <v>78</v>
      </c>
      <c r="J7" s="6">
        <v>20</v>
      </c>
      <c r="K7" s="6">
        <f t="shared" si="0"/>
        <v>1008</v>
      </c>
      <c r="L7" s="2"/>
    </row>
    <row r="8" spans="1:15">
      <c r="A8" s="13">
        <f t="shared" si="1"/>
        <v>5</v>
      </c>
      <c r="B8" s="2" t="s">
        <v>5</v>
      </c>
      <c r="C8" s="2" t="s">
        <v>94</v>
      </c>
      <c r="D8" s="2" t="s">
        <v>7</v>
      </c>
      <c r="E8" s="3" t="s">
        <v>89</v>
      </c>
      <c r="F8" s="2" t="s">
        <v>69</v>
      </c>
      <c r="G8" s="2">
        <v>6</v>
      </c>
      <c r="H8" s="6">
        <v>89</v>
      </c>
      <c r="I8" s="6">
        <f>G8*6</f>
        <v>36</v>
      </c>
      <c r="J8" s="6">
        <v>20</v>
      </c>
      <c r="K8" s="6">
        <f t="shared" si="0"/>
        <v>590</v>
      </c>
      <c r="L8" s="2"/>
    </row>
    <row r="9" spans="1:15">
      <c r="A9" s="13">
        <f t="shared" si="1"/>
        <v>6</v>
      </c>
      <c r="B9" s="2" t="s">
        <v>8</v>
      </c>
      <c r="C9" s="2" t="s">
        <v>95</v>
      </c>
      <c r="D9" s="2" t="s">
        <v>9</v>
      </c>
      <c r="E9" s="3" t="s">
        <v>89</v>
      </c>
      <c r="F9" s="2" t="s">
        <v>70</v>
      </c>
      <c r="G9" s="2">
        <v>5</v>
      </c>
      <c r="H9" s="6">
        <v>150</v>
      </c>
      <c r="I9" s="6">
        <f>G9*10</f>
        <v>50</v>
      </c>
      <c r="J9" s="6">
        <v>20</v>
      </c>
      <c r="K9" s="6">
        <f t="shared" si="0"/>
        <v>820</v>
      </c>
      <c r="L9" s="2" t="s">
        <v>10</v>
      </c>
    </row>
    <row r="10" spans="1:15">
      <c r="A10" s="13">
        <f t="shared" si="1"/>
        <v>7</v>
      </c>
      <c r="B10" s="2" t="s">
        <v>8</v>
      </c>
      <c r="C10" s="2" t="s">
        <v>120</v>
      </c>
      <c r="D10" s="2" t="s">
        <v>48</v>
      </c>
      <c r="E10" s="3" t="s">
        <v>89</v>
      </c>
      <c r="F10" s="2" t="s">
        <v>84</v>
      </c>
      <c r="G10" s="2">
        <v>3</v>
      </c>
      <c r="H10" s="6">
        <v>80</v>
      </c>
      <c r="I10" s="6">
        <f t="shared" ref="I10:I16" si="2">G10*6</f>
        <v>18</v>
      </c>
      <c r="J10" s="6">
        <v>20</v>
      </c>
      <c r="K10" s="6">
        <f t="shared" si="0"/>
        <v>278</v>
      </c>
      <c r="L10" s="2"/>
    </row>
    <row r="11" spans="1:15">
      <c r="A11" s="13">
        <f t="shared" si="1"/>
        <v>8</v>
      </c>
      <c r="B11" s="2" t="s">
        <v>8</v>
      </c>
      <c r="C11" s="2" t="s">
        <v>121</v>
      </c>
      <c r="D11" s="2" t="s">
        <v>49</v>
      </c>
      <c r="E11" s="3" t="s">
        <v>89</v>
      </c>
      <c r="F11" s="3" t="s">
        <v>85</v>
      </c>
      <c r="G11" s="2">
        <v>2</v>
      </c>
      <c r="H11" s="6">
        <v>68</v>
      </c>
      <c r="I11" s="6">
        <f t="shared" si="2"/>
        <v>12</v>
      </c>
      <c r="J11" s="6">
        <v>20</v>
      </c>
      <c r="K11" s="6">
        <f t="shared" si="0"/>
        <v>168</v>
      </c>
      <c r="L11" s="2"/>
    </row>
    <row r="12" spans="1:15">
      <c r="A12" s="13">
        <f t="shared" si="1"/>
        <v>9</v>
      </c>
      <c r="B12" s="2" t="s">
        <v>8</v>
      </c>
      <c r="C12" s="2" t="s">
        <v>122</v>
      </c>
      <c r="D12" s="2" t="s">
        <v>50</v>
      </c>
      <c r="E12" s="3" t="s">
        <v>89</v>
      </c>
      <c r="F12" s="2" t="s">
        <v>72</v>
      </c>
      <c r="G12" s="2">
        <v>3</v>
      </c>
      <c r="H12" s="6">
        <v>80</v>
      </c>
      <c r="I12" s="6">
        <f t="shared" si="2"/>
        <v>18</v>
      </c>
      <c r="J12" s="6">
        <v>20</v>
      </c>
      <c r="K12" s="6">
        <f t="shared" si="0"/>
        <v>278</v>
      </c>
      <c r="L12" s="2"/>
    </row>
    <row r="13" spans="1:15">
      <c r="A13" s="13">
        <f t="shared" si="1"/>
        <v>10</v>
      </c>
      <c r="B13" s="2" t="s">
        <v>8</v>
      </c>
      <c r="C13" s="2" t="s">
        <v>123</v>
      </c>
      <c r="D13" s="2" t="s">
        <v>51</v>
      </c>
      <c r="E13" s="3" t="s">
        <v>89</v>
      </c>
      <c r="F13" s="2" t="s">
        <v>86</v>
      </c>
      <c r="G13" s="2">
        <v>2</v>
      </c>
      <c r="H13" s="6">
        <v>68</v>
      </c>
      <c r="I13" s="6">
        <f t="shared" si="2"/>
        <v>12</v>
      </c>
      <c r="J13" s="6">
        <v>20</v>
      </c>
      <c r="K13" s="6">
        <f t="shared" si="0"/>
        <v>168</v>
      </c>
      <c r="L13" s="2"/>
    </row>
    <row r="14" spans="1:15">
      <c r="A14" s="13">
        <f t="shared" si="1"/>
        <v>11</v>
      </c>
      <c r="B14" s="2" t="s">
        <v>8</v>
      </c>
      <c r="C14" s="2" t="s">
        <v>124</v>
      </c>
      <c r="D14" s="2" t="s">
        <v>52</v>
      </c>
      <c r="E14" s="3" t="s">
        <v>89</v>
      </c>
      <c r="F14" s="2" t="s">
        <v>73</v>
      </c>
      <c r="G14" s="2">
        <v>3</v>
      </c>
      <c r="H14" s="6">
        <v>68</v>
      </c>
      <c r="I14" s="6">
        <f t="shared" si="2"/>
        <v>18</v>
      </c>
      <c r="J14" s="6">
        <v>20</v>
      </c>
      <c r="K14" s="6">
        <f t="shared" si="0"/>
        <v>242</v>
      </c>
      <c r="L14" s="2"/>
    </row>
    <row r="15" spans="1:15">
      <c r="A15" s="13">
        <f t="shared" si="1"/>
        <v>12</v>
      </c>
      <c r="B15" s="2" t="s">
        <v>8</v>
      </c>
      <c r="C15" s="2" t="s">
        <v>125</v>
      </c>
      <c r="D15" s="2" t="s">
        <v>53</v>
      </c>
      <c r="E15" s="3" t="s">
        <v>89</v>
      </c>
      <c r="F15" s="2" t="s">
        <v>87</v>
      </c>
      <c r="G15" s="2">
        <v>3</v>
      </c>
      <c r="H15" s="6">
        <v>79</v>
      </c>
      <c r="I15" s="6">
        <f t="shared" si="2"/>
        <v>18</v>
      </c>
      <c r="J15" s="6">
        <v>20</v>
      </c>
      <c r="K15" s="6">
        <f t="shared" si="0"/>
        <v>275</v>
      </c>
      <c r="L15" s="2"/>
    </row>
    <row r="16" spans="1:15">
      <c r="A16" s="13">
        <f t="shared" si="1"/>
        <v>13</v>
      </c>
      <c r="B16" s="2" t="s">
        <v>8</v>
      </c>
      <c r="C16" s="2" t="s">
        <v>126</v>
      </c>
      <c r="D16" s="2" t="s">
        <v>51</v>
      </c>
      <c r="E16" s="3" t="s">
        <v>89</v>
      </c>
      <c r="F16" s="2" t="s">
        <v>86</v>
      </c>
      <c r="G16" s="2">
        <v>2</v>
      </c>
      <c r="H16" s="6">
        <v>68</v>
      </c>
      <c r="I16" s="6">
        <f t="shared" si="2"/>
        <v>12</v>
      </c>
      <c r="J16" s="6">
        <v>20</v>
      </c>
      <c r="K16" s="6">
        <f t="shared" si="0"/>
        <v>168</v>
      </c>
      <c r="L16" s="2"/>
    </row>
    <row r="17" spans="1:12">
      <c r="A17" s="13">
        <f t="shared" si="1"/>
        <v>14</v>
      </c>
      <c r="B17" s="2" t="s">
        <v>11</v>
      </c>
      <c r="C17" s="2" t="s">
        <v>96</v>
      </c>
      <c r="D17" s="2" t="s">
        <v>12</v>
      </c>
      <c r="E17" s="3" t="s">
        <v>89</v>
      </c>
      <c r="F17" s="2" t="s">
        <v>71</v>
      </c>
      <c r="G17" s="2">
        <v>13</v>
      </c>
      <c r="H17" s="6">
        <v>146</v>
      </c>
      <c r="I17" s="6">
        <f>G17*10</f>
        <v>130</v>
      </c>
      <c r="J17" s="6">
        <v>20</v>
      </c>
      <c r="K17" s="6">
        <f t="shared" si="0"/>
        <v>2048</v>
      </c>
      <c r="L17" s="2" t="s">
        <v>10</v>
      </c>
    </row>
    <row r="18" spans="1:12">
      <c r="A18" s="13">
        <f t="shared" si="1"/>
        <v>15</v>
      </c>
      <c r="B18" s="2" t="s">
        <v>11</v>
      </c>
      <c r="C18" s="2" t="s">
        <v>97</v>
      </c>
      <c r="D18" s="2" t="s">
        <v>13</v>
      </c>
      <c r="E18" s="3" t="s">
        <v>89</v>
      </c>
      <c r="F18" s="3" t="s">
        <v>148</v>
      </c>
      <c r="G18" s="2">
        <v>4</v>
      </c>
      <c r="H18" s="6">
        <v>68</v>
      </c>
      <c r="I18" s="6">
        <f>G18*6</f>
        <v>24</v>
      </c>
      <c r="J18" s="6">
        <v>20</v>
      </c>
      <c r="K18" s="6">
        <f t="shared" si="0"/>
        <v>316</v>
      </c>
      <c r="L18" s="2"/>
    </row>
    <row r="19" spans="1:12">
      <c r="A19" s="13">
        <f t="shared" si="1"/>
        <v>16</v>
      </c>
      <c r="B19" s="2" t="s">
        <v>54</v>
      </c>
      <c r="C19" s="2" t="s">
        <v>133</v>
      </c>
      <c r="D19" s="2" t="s">
        <v>61</v>
      </c>
      <c r="E19" s="3" t="s">
        <v>89</v>
      </c>
      <c r="F19" s="2" t="s">
        <v>88</v>
      </c>
      <c r="G19" s="2">
        <v>1</v>
      </c>
      <c r="H19" s="6">
        <v>84.5</v>
      </c>
      <c r="I19" s="6">
        <f>G19*6</f>
        <v>6</v>
      </c>
      <c r="J19" s="6">
        <v>20</v>
      </c>
      <c r="K19" s="6">
        <f>G19*H19+I19+J19+5</f>
        <v>115.5</v>
      </c>
      <c r="L19" s="2"/>
    </row>
    <row r="20" spans="1:12">
      <c r="A20" s="13">
        <f t="shared" si="1"/>
        <v>17</v>
      </c>
      <c r="B20" s="2" t="s">
        <v>14</v>
      </c>
      <c r="C20" s="2" t="s">
        <v>98</v>
      </c>
      <c r="D20" s="2" t="s">
        <v>15</v>
      </c>
      <c r="E20" s="3" t="s">
        <v>89</v>
      </c>
      <c r="F20" s="2" t="s">
        <v>72</v>
      </c>
      <c r="G20" s="2">
        <v>2</v>
      </c>
      <c r="H20" s="6">
        <v>80</v>
      </c>
      <c r="I20" s="6">
        <f>G20*6</f>
        <v>12</v>
      </c>
      <c r="J20" s="6">
        <v>20</v>
      </c>
      <c r="K20" s="6">
        <f>G20*H20+I20+J20</f>
        <v>192</v>
      </c>
      <c r="L20" s="2"/>
    </row>
    <row r="21" spans="1:12">
      <c r="A21" s="13">
        <f t="shared" si="1"/>
        <v>18</v>
      </c>
      <c r="B21" s="2" t="s">
        <v>16</v>
      </c>
      <c r="C21" s="2" t="s">
        <v>99</v>
      </c>
      <c r="D21" s="2" t="s">
        <v>17</v>
      </c>
      <c r="E21" s="3" t="s">
        <v>89</v>
      </c>
      <c r="F21" s="2" t="s">
        <v>73</v>
      </c>
      <c r="G21" s="2">
        <v>4</v>
      </c>
      <c r="H21" s="6">
        <v>116</v>
      </c>
      <c r="I21" s="6">
        <f>G21*10</f>
        <v>40</v>
      </c>
      <c r="J21" s="6"/>
      <c r="K21" s="6">
        <f>G21*H21+I21+J21</f>
        <v>504</v>
      </c>
      <c r="L21" s="2" t="s">
        <v>10</v>
      </c>
    </row>
    <row r="22" spans="1:12">
      <c r="A22" s="13"/>
      <c r="B22" s="2" t="s">
        <v>16</v>
      </c>
      <c r="C22" s="2" t="s">
        <v>99</v>
      </c>
      <c r="D22" s="2" t="s">
        <v>17</v>
      </c>
      <c r="E22" s="3" t="s">
        <v>89</v>
      </c>
      <c r="F22" s="2" t="s">
        <v>73</v>
      </c>
      <c r="G22" s="2">
        <v>1</v>
      </c>
      <c r="H22" s="6">
        <v>68</v>
      </c>
      <c r="I22" s="6">
        <f>G22*6</f>
        <v>6</v>
      </c>
      <c r="J22" s="6">
        <v>20</v>
      </c>
      <c r="K22" s="6">
        <f>G22*H22+I22+J22+5</f>
        <v>99</v>
      </c>
      <c r="L22" s="2"/>
    </row>
    <row r="23" spans="1:12">
      <c r="A23" s="13">
        <v>19</v>
      </c>
      <c r="B23" s="2" t="s">
        <v>18</v>
      </c>
      <c r="C23" s="2" t="s">
        <v>100</v>
      </c>
      <c r="D23" s="2" t="s">
        <v>19</v>
      </c>
      <c r="E23" s="3" t="s">
        <v>89</v>
      </c>
      <c r="F23" s="2" t="s">
        <v>74</v>
      </c>
      <c r="G23" s="2">
        <v>1</v>
      </c>
      <c r="H23" s="6">
        <v>57</v>
      </c>
      <c r="I23" s="6">
        <f>G23*6</f>
        <v>6</v>
      </c>
      <c r="J23" s="6">
        <v>20</v>
      </c>
      <c r="K23" s="6">
        <f>G23*H23+I23+J23+5</f>
        <v>88</v>
      </c>
      <c r="L23" s="2"/>
    </row>
    <row r="24" spans="1:12">
      <c r="A24" s="13">
        <v>20</v>
      </c>
      <c r="B24" s="2" t="s">
        <v>18</v>
      </c>
      <c r="C24" s="2" t="s">
        <v>101</v>
      </c>
      <c r="D24" s="2" t="s">
        <v>20</v>
      </c>
      <c r="E24" s="3" t="s">
        <v>89</v>
      </c>
      <c r="F24" s="2" t="s">
        <v>75</v>
      </c>
      <c r="G24" s="2">
        <v>10</v>
      </c>
      <c r="H24" s="6">
        <v>126</v>
      </c>
      <c r="I24" s="6">
        <f>G24*10</f>
        <v>100</v>
      </c>
      <c r="J24" s="6"/>
      <c r="K24" s="6">
        <f>G24*H24+I24+J24</f>
        <v>1360</v>
      </c>
      <c r="L24" s="2" t="s">
        <v>10</v>
      </c>
    </row>
    <row r="25" spans="1:12">
      <c r="A25" s="13"/>
      <c r="B25" s="2" t="s">
        <v>18</v>
      </c>
      <c r="C25" s="2" t="s">
        <v>101</v>
      </c>
      <c r="D25" s="2" t="s">
        <v>20</v>
      </c>
      <c r="E25" s="3" t="s">
        <v>89</v>
      </c>
      <c r="F25" s="2" t="s">
        <v>75</v>
      </c>
      <c r="G25" s="2">
        <v>5</v>
      </c>
      <c r="H25" s="6">
        <v>78</v>
      </c>
      <c r="I25" s="6">
        <f>G25*6</f>
        <v>30</v>
      </c>
      <c r="J25" s="6">
        <v>20</v>
      </c>
      <c r="K25" s="6">
        <f>G25*H25+I25+J25</f>
        <v>440</v>
      </c>
      <c r="L25" s="2"/>
    </row>
    <row r="26" spans="1:12">
      <c r="A26" s="13">
        <v>21</v>
      </c>
      <c r="B26" s="2" t="s">
        <v>21</v>
      </c>
      <c r="C26" s="2" t="s">
        <v>102</v>
      </c>
      <c r="D26" s="2" t="s">
        <v>22</v>
      </c>
      <c r="E26" s="3" t="s">
        <v>89</v>
      </c>
      <c r="F26" s="2" t="s">
        <v>75</v>
      </c>
      <c r="G26" s="2">
        <v>5</v>
      </c>
      <c r="H26" s="6">
        <v>126</v>
      </c>
      <c r="I26" s="6">
        <f>G26*10</f>
        <v>50</v>
      </c>
      <c r="J26" s="6">
        <v>20</v>
      </c>
      <c r="K26" s="6">
        <f>G26*H26+I26+J26</f>
        <v>700</v>
      </c>
      <c r="L26" s="2" t="s">
        <v>10</v>
      </c>
    </row>
    <row r="27" spans="1:12">
      <c r="A27" s="13">
        <f t="shared" si="1"/>
        <v>22</v>
      </c>
      <c r="B27" s="2" t="s">
        <v>21</v>
      </c>
      <c r="C27" s="2" t="s">
        <v>103</v>
      </c>
      <c r="D27" s="2" t="s">
        <v>23</v>
      </c>
      <c r="E27" s="3" t="s">
        <v>89</v>
      </c>
      <c r="F27" s="2" t="s">
        <v>74</v>
      </c>
      <c r="G27" s="2">
        <v>1</v>
      </c>
      <c r="H27" s="6">
        <v>57</v>
      </c>
      <c r="I27" s="6">
        <f>G27*6</f>
        <v>6</v>
      </c>
      <c r="J27" s="6">
        <v>20</v>
      </c>
      <c r="K27" s="6">
        <f>G27*H27+I27+J27+5</f>
        <v>88</v>
      </c>
      <c r="L27" s="2"/>
    </row>
    <row r="28" spans="1:12">
      <c r="A28" s="13">
        <f t="shared" si="1"/>
        <v>23</v>
      </c>
      <c r="B28" s="2" t="s">
        <v>21</v>
      </c>
      <c r="C28" s="2" t="s">
        <v>104</v>
      </c>
      <c r="D28" s="2" t="s">
        <v>24</v>
      </c>
      <c r="E28" s="3" t="s">
        <v>89</v>
      </c>
      <c r="F28" s="2" t="s">
        <v>76</v>
      </c>
      <c r="G28" s="2">
        <v>11</v>
      </c>
      <c r="H28" s="6">
        <v>79</v>
      </c>
      <c r="I28" s="6">
        <f>G28*6</f>
        <v>66</v>
      </c>
      <c r="J28" s="6">
        <v>20</v>
      </c>
      <c r="K28" s="6">
        <f>G28*H28+I28+J28</f>
        <v>955</v>
      </c>
      <c r="L28" s="2"/>
    </row>
    <row r="29" spans="1:12">
      <c r="A29" s="13">
        <f t="shared" si="1"/>
        <v>24</v>
      </c>
      <c r="B29" s="2" t="s">
        <v>21</v>
      </c>
      <c r="C29" s="2" t="s">
        <v>127</v>
      </c>
      <c r="D29" s="2" t="s">
        <v>55</v>
      </c>
      <c r="E29" s="3" t="s">
        <v>89</v>
      </c>
      <c r="F29" s="2" t="s">
        <v>75</v>
      </c>
      <c r="G29" s="2">
        <v>2</v>
      </c>
      <c r="H29" s="6">
        <v>78</v>
      </c>
      <c r="I29" s="6">
        <f>G29*6</f>
        <v>12</v>
      </c>
      <c r="J29" s="6">
        <v>20</v>
      </c>
      <c r="K29" s="6">
        <f>G29*H29+I29+J29</f>
        <v>188</v>
      </c>
      <c r="L29" s="2"/>
    </row>
    <row r="30" spans="1:12">
      <c r="A30" s="13">
        <f t="shared" si="1"/>
        <v>25</v>
      </c>
      <c r="B30" s="2" t="s">
        <v>25</v>
      </c>
      <c r="C30" s="2" t="s">
        <v>105</v>
      </c>
      <c r="D30" s="2" t="s">
        <v>26</v>
      </c>
      <c r="E30" s="3" t="s">
        <v>89</v>
      </c>
      <c r="F30" s="2" t="s">
        <v>77</v>
      </c>
      <c r="G30" s="2">
        <v>5</v>
      </c>
      <c r="H30" s="6">
        <v>145</v>
      </c>
      <c r="I30" s="6">
        <f>G30*10</f>
        <v>50</v>
      </c>
      <c r="J30" s="6"/>
      <c r="K30" s="6">
        <f>G30*H30+I30+J30</f>
        <v>775</v>
      </c>
      <c r="L30" s="2" t="s">
        <v>10</v>
      </c>
    </row>
    <row r="31" spans="1:12">
      <c r="A31" s="13"/>
      <c r="B31" s="2" t="s">
        <v>25</v>
      </c>
      <c r="C31" s="2" t="s">
        <v>105</v>
      </c>
      <c r="D31" s="2" t="s">
        <v>26</v>
      </c>
      <c r="E31" s="3" t="s">
        <v>89</v>
      </c>
      <c r="F31" s="2" t="s">
        <v>77</v>
      </c>
      <c r="G31" s="2">
        <v>3</v>
      </c>
      <c r="H31" s="6">
        <v>68</v>
      </c>
      <c r="I31" s="6">
        <f>G31*6</f>
        <v>18</v>
      </c>
      <c r="J31" s="6">
        <v>20</v>
      </c>
      <c r="K31" s="6">
        <f>G31*H31+I31+J31</f>
        <v>242</v>
      </c>
      <c r="L31" s="2"/>
    </row>
    <row r="32" spans="1:12">
      <c r="A32" s="13">
        <v>26</v>
      </c>
      <c r="B32" s="2" t="s">
        <v>25</v>
      </c>
      <c r="C32" s="2" t="s">
        <v>106</v>
      </c>
      <c r="D32" s="2" t="s">
        <v>28</v>
      </c>
      <c r="E32" s="3" t="s">
        <v>89</v>
      </c>
      <c r="F32" s="2" t="s">
        <v>78</v>
      </c>
      <c r="G32" s="2">
        <v>1</v>
      </c>
      <c r="H32" s="6">
        <v>116</v>
      </c>
      <c r="I32" s="6">
        <f>G32*10</f>
        <v>10</v>
      </c>
      <c r="J32" s="6"/>
      <c r="K32" s="6">
        <f>G32*H32+I32+J32+5</f>
        <v>131</v>
      </c>
      <c r="L32" s="2" t="s">
        <v>10</v>
      </c>
    </row>
    <row r="33" spans="1:12">
      <c r="A33" s="13"/>
      <c r="B33" s="2" t="s">
        <v>25</v>
      </c>
      <c r="C33" s="2" t="s">
        <v>106</v>
      </c>
      <c r="D33" s="2" t="s">
        <v>28</v>
      </c>
      <c r="E33" s="3" t="s">
        <v>89</v>
      </c>
      <c r="F33" s="2" t="s">
        <v>78</v>
      </c>
      <c r="G33" s="2">
        <v>1</v>
      </c>
      <c r="H33" s="6">
        <v>68</v>
      </c>
      <c r="I33" s="6">
        <f>G33*6</f>
        <v>6</v>
      </c>
      <c r="J33" s="6">
        <v>20</v>
      </c>
      <c r="K33" s="6">
        <f>G33*H33+I33+J33+5</f>
        <v>99</v>
      </c>
      <c r="L33" s="2"/>
    </row>
    <row r="34" spans="1:12">
      <c r="A34" s="13">
        <v>27</v>
      </c>
      <c r="B34" s="2" t="s">
        <v>25</v>
      </c>
      <c r="C34" s="2" t="s">
        <v>107</v>
      </c>
      <c r="D34" s="2" t="s">
        <v>29</v>
      </c>
      <c r="E34" s="3" t="s">
        <v>89</v>
      </c>
      <c r="F34" s="2" t="s">
        <v>79</v>
      </c>
      <c r="G34" s="2">
        <v>9</v>
      </c>
      <c r="H34" s="6">
        <v>68</v>
      </c>
      <c r="I34" s="6">
        <f>G34*6</f>
        <v>54</v>
      </c>
      <c r="J34" s="6">
        <v>20</v>
      </c>
      <c r="K34" s="6">
        <f t="shared" ref="K34:K42" si="3">G34*H34+I34+J34</f>
        <v>686</v>
      </c>
      <c r="L34" s="2"/>
    </row>
    <row r="35" spans="1:12">
      <c r="A35" s="13">
        <f t="shared" si="1"/>
        <v>28</v>
      </c>
      <c r="B35" s="2" t="s">
        <v>25</v>
      </c>
      <c r="C35" s="2" t="s">
        <v>128</v>
      </c>
      <c r="D35" s="2" t="s">
        <v>56</v>
      </c>
      <c r="E35" s="3" t="s">
        <v>89</v>
      </c>
      <c r="F35" s="2" t="s">
        <v>67</v>
      </c>
      <c r="G35" s="2">
        <v>2</v>
      </c>
      <c r="H35" s="6">
        <v>68</v>
      </c>
      <c r="I35" s="6">
        <f>G35*6</f>
        <v>12</v>
      </c>
      <c r="J35" s="6">
        <v>20</v>
      </c>
      <c r="K35" s="6">
        <f t="shared" si="3"/>
        <v>168</v>
      </c>
      <c r="L35" s="2"/>
    </row>
    <row r="36" spans="1:12">
      <c r="A36" s="13">
        <f t="shared" si="1"/>
        <v>29</v>
      </c>
      <c r="B36" s="2" t="s">
        <v>25</v>
      </c>
      <c r="C36" s="2" t="s">
        <v>47</v>
      </c>
      <c r="D36" s="2" t="s">
        <v>27</v>
      </c>
      <c r="E36" s="3" t="s">
        <v>89</v>
      </c>
      <c r="F36" s="2" t="s">
        <v>83</v>
      </c>
      <c r="G36" s="2">
        <v>4</v>
      </c>
      <c r="H36" s="6">
        <v>73.5</v>
      </c>
      <c r="I36" s="6">
        <f>G36*6</f>
        <v>24</v>
      </c>
      <c r="J36" s="6">
        <v>20</v>
      </c>
      <c r="K36" s="6">
        <f t="shared" si="3"/>
        <v>338</v>
      </c>
      <c r="L36" s="2"/>
    </row>
    <row r="37" spans="1:12">
      <c r="A37" s="13">
        <f t="shared" si="1"/>
        <v>30</v>
      </c>
      <c r="B37" s="2" t="s">
        <v>30</v>
      </c>
      <c r="C37" s="2" t="s">
        <v>108</v>
      </c>
      <c r="D37" s="2" t="s">
        <v>31</v>
      </c>
      <c r="E37" s="3" t="s">
        <v>89</v>
      </c>
      <c r="F37" s="2" t="s">
        <v>80</v>
      </c>
      <c r="G37" s="2">
        <v>3</v>
      </c>
      <c r="H37" s="6">
        <v>68</v>
      </c>
      <c r="I37" s="6">
        <f>G37*6</f>
        <v>18</v>
      </c>
      <c r="J37" s="6">
        <v>20</v>
      </c>
      <c r="K37" s="6">
        <f t="shared" si="3"/>
        <v>242</v>
      </c>
      <c r="L37" s="2"/>
    </row>
    <row r="38" spans="1:12">
      <c r="A38" s="13">
        <f t="shared" si="1"/>
        <v>31</v>
      </c>
      <c r="B38" s="2" t="s">
        <v>30</v>
      </c>
      <c r="C38" s="2" t="s">
        <v>109</v>
      </c>
      <c r="D38" s="2" t="s">
        <v>32</v>
      </c>
      <c r="E38" s="3" t="s">
        <v>89</v>
      </c>
      <c r="F38" s="2" t="s">
        <v>65</v>
      </c>
      <c r="G38" s="2">
        <v>4</v>
      </c>
      <c r="H38" s="6">
        <v>116</v>
      </c>
      <c r="I38" s="6">
        <f>G38*10</f>
        <v>40</v>
      </c>
      <c r="J38" s="6"/>
      <c r="K38" s="6">
        <f t="shared" si="3"/>
        <v>504</v>
      </c>
      <c r="L38" s="2" t="s">
        <v>10</v>
      </c>
    </row>
    <row r="39" spans="1:12">
      <c r="A39" s="13"/>
      <c r="B39" s="2" t="s">
        <v>30</v>
      </c>
      <c r="C39" s="2" t="s">
        <v>109</v>
      </c>
      <c r="D39" s="2" t="s">
        <v>32</v>
      </c>
      <c r="E39" s="3" t="s">
        <v>89</v>
      </c>
      <c r="F39" s="2" t="s">
        <v>65</v>
      </c>
      <c r="G39" s="2">
        <v>6</v>
      </c>
      <c r="H39" s="6">
        <v>68</v>
      </c>
      <c r="I39" s="6">
        <f>G39*6</f>
        <v>36</v>
      </c>
      <c r="J39" s="6">
        <v>20</v>
      </c>
      <c r="K39" s="6">
        <f t="shared" si="3"/>
        <v>464</v>
      </c>
      <c r="L39" s="2"/>
    </row>
    <row r="40" spans="1:12">
      <c r="A40" s="13">
        <v>32</v>
      </c>
      <c r="B40" s="2" t="s">
        <v>30</v>
      </c>
      <c r="C40" s="2" t="s">
        <v>110</v>
      </c>
      <c r="D40" s="2" t="s">
        <v>33</v>
      </c>
      <c r="E40" s="3" t="s">
        <v>89</v>
      </c>
      <c r="F40" s="2" t="s">
        <v>80</v>
      </c>
      <c r="G40" s="2">
        <v>2</v>
      </c>
      <c r="H40" s="6">
        <v>68</v>
      </c>
      <c r="I40" s="6">
        <f>G40*6</f>
        <v>12</v>
      </c>
      <c r="J40" s="6">
        <v>20</v>
      </c>
      <c r="K40" s="6">
        <f t="shared" si="3"/>
        <v>168</v>
      </c>
      <c r="L40" s="2"/>
    </row>
    <row r="41" spans="1:12">
      <c r="A41" s="13">
        <f t="shared" si="1"/>
        <v>33</v>
      </c>
      <c r="B41" s="2" t="s">
        <v>30</v>
      </c>
      <c r="C41" s="2" t="s">
        <v>111</v>
      </c>
      <c r="D41" s="2" t="s">
        <v>34</v>
      </c>
      <c r="E41" s="3" t="s">
        <v>89</v>
      </c>
      <c r="F41" s="2" t="s">
        <v>81</v>
      </c>
      <c r="G41" s="2">
        <v>5</v>
      </c>
      <c r="H41" s="6">
        <v>79</v>
      </c>
      <c r="I41" s="6">
        <f>G41*6</f>
        <v>30</v>
      </c>
      <c r="J41" s="6">
        <v>20</v>
      </c>
      <c r="K41" s="6">
        <f t="shared" si="3"/>
        <v>445</v>
      </c>
      <c r="L41" s="2"/>
    </row>
    <row r="42" spans="1:12">
      <c r="A42" s="13">
        <f t="shared" si="1"/>
        <v>34</v>
      </c>
      <c r="B42" s="2" t="s">
        <v>35</v>
      </c>
      <c r="C42" s="2" t="s">
        <v>112</v>
      </c>
      <c r="D42" s="2" t="s">
        <v>36</v>
      </c>
      <c r="E42" s="3" t="s">
        <v>89</v>
      </c>
      <c r="F42" s="2" t="s">
        <v>82</v>
      </c>
      <c r="G42" s="2">
        <v>2</v>
      </c>
      <c r="H42" s="6">
        <v>116</v>
      </c>
      <c r="I42" s="6">
        <f>G42*10</f>
        <v>20</v>
      </c>
      <c r="J42" s="6"/>
      <c r="K42" s="6">
        <f t="shared" si="3"/>
        <v>252</v>
      </c>
      <c r="L42" s="2" t="s">
        <v>10</v>
      </c>
    </row>
    <row r="43" spans="1:12">
      <c r="A43" s="13"/>
      <c r="B43" s="2" t="s">
        <v>35</v>
      </c>
      <c r="C43" s="2" t="s">
        <v>112</v>
      </c>
      <c r="D43" s="2" t="s">
        <v>36</v>
      </c>
      <c r="E43" s="3" t="s">
        <v>89</v>
      </c>
      <c r="F43" s="2" t="s">
        <v>82</v>
      </c>
      <c r="G43" s="2">
        <v>1</v>
      </c>
      <c r="H43" s="6">
        <v>68</v>
      </c>
      <c r="I43" s="6">
        <f t="shared" ref="I43:I50" si="4">G43*6</f>
        <v>6</v>
      </c>
      <c r="J43" s="6">
        <v>20</v>
      </c>
      <c r="K43" s="6">
        <f>G43*H43+I43+J43+5</f>
        <v>99</v>
      </c>
      <c r="L43" s="2"/>
    </row>
    <row r="44" spans="1:12">
      <c r="A44" s="13">
        <v>35</v>
      </c>
      <c r="B44" s="2" t="s">
        <v>35</v>
      </c>
      <c r="C44" s="2" t="s">
        <v>130</v>
      </c>
      <c r="D44" s="2" t="s">
        <v>58</v>
      </c>
      <c r="E44" s="3" t="s">
        <v>89</v>
      </c>
      <c r="F44" s="3" t="s">
        <v>148</v>
      </c>
      <c r="G44" s="2">
        <v>4</v>
      </c>
      <c r="H44" s="6">
        <v>68</v>
      </c>
      <c r="I44" s="6">
        <f t="shared" si="4"/>
        <v>24</v>
      </c>
      <c r="J44" s="6">
        <v>20</v>
      </c>
      <c r="K44" s="6">
        <f t="shared" ref="K44:K54" si="5">G44*H44+I44+J44</f>
        <v>316</v>
      </c>
      <c r="L44" s="2"/>
    </row>
    <row r="45" spans="1:12">
      <c r="A45" s="13">
        <f t="shared" si="1"/>
        <v>36</v>
      </c>
      <c r="B45" s="2" t="s">
        <v>37</v>
      </c>
      <c r="C45" s="2" t="s">
        <v>113</v>
      </c>
      <c r="D45" s="2" t="s">
        <v>38</v>
      </c>
      <c r="E45" s="3" t="s">
        <v>89</v>
      </c>
      <c r="F45" s="2" t="s">
        <v>71</v>
      </c>
      <c r="G45" s="2">
        <v>9</v>
      </c>
      <c r="H45" s="6">
        <v>80</v>
      </c>
      <c r="I45" s="6">
        <f t="shared" si="4"/>
        <v>54</v>
      </c>
      <c r="J45" s="6">
        <v>20</v>
      </c>
      <c r="K45" s="6">
        <f t="shared" si="5"/>
        <v>794</v>
      </c>
      <c r="L45" s="2"/>
    </row>
    <row r="46" spans="1:12">
      <c r="A46" s="13">
        <f t="shared" si="1"/>
        <v>37</v>
      </c>
      <c r="B46" s="2" t="s">
        <v>37</v>
      </c>
      <c r="C46" s="2" t="s">
        <v>129</v>
      </c>
      <c r="D46" s="2" t="s">
        <v>57</v>
      </c>
      <c r="E46" s="3" t="s">
        <v>89</v>
      </c>
      <c r="F46" s="2" t="s">
        <v>73</v>
      </c>
      <c r="G46" s="2">
        <v>2</v>
      </c>
      <c r="H46" s="6">
        <v>68</v>
      </c>
      <c r="I46" s="6">
        <f t="shared" si="4"/>
        <v>12</v>
      </c>
      <c r="J46" s="6">
        <v>20</v>
      </c>
      <c r="K46" s="6">
        <f t="shared" si="5"/>
        <v>168</v>
      </c>
      <c r="L46" s="2"/>
    </row>
    <row r="47" spans="1:12">
      <c r="A47" s="13">
        <f t="shared" si="1"/>
        <v>38</v>
      </c>
      <c r="B47" s="2" t="s">
        <v>37</v>
      </c>
      <c r="C47" s="2" t="s">
        <v>131</v>
      </c>
      <c r="D47" s="2" t="s">
        <v>59</v>
      </c>
      <c r="E47" s="3" t="s">
        <v>89</v>
      </c>
      <c r="F47" s="12" t="s">
        <v>145</v>
      </c>
      <c r="G47" s="2">
        <v>2</v>
      </c>
      <c r="H47" s="6">
        <v>80</v>
      </c>
      <c r="I47" s="6">
        <f t="shared" si="4"/>
        <v>12</v>
      </c>
      <c r="J47" s="6">
        <v>20</v>
      </c>
      <c r="K47" s="6">
        <f t="shared" si="5"/>
        <v>192</v>
      </c>
      <c r="L47" s="2"/>
    </row>
    <row r="48" spans="1:12">
      <c r="A48" s="13">
        <f t="shared" si="1"/>
        <v>39</v>
      </c>
      <c r="B48" s="2" t="s">
        <v>37</v>
      </c>
      <c r="C48" s="2" t="s">
        <v>132</v>
      </c>
      <c r="D48" s="2" t="s">
        <v>60</v>
      </c>
      <c r="E48" s="3" t="s">
        <v>89</v>
      </c>
      <c r="F48" s="2" t="s">
        <v>67</v>
      </c>
      <c r="G48" s="2">
        <v>2</v>
      </c>
      <c r="H48" s="6">
        <v>68</v>
      </c>
      <c r="I48" s="6">
        <f t="shared" si="4"/>
        <v>12</v>
      </c>
      <c r="J48" s="6">
        <v>20</v>
      </c>
      <c r="K48" s="6">
        <f t="shared" si="5"/>
        <v>168</v>
      </c>
      <c r="L48" s="2"/>
    </row>
    <row r="49" spans="1:12">
      <c r="A49" s="13">
        <f t="shared" si="1"/>
        <v>40</v>
      </c>
      <c r="B49" s="2" t="s">
        <v>39</v>
      </c>
      <c r="C49" s="2" t="s">
        <v>114</v>
      </c>
      <c r="D49" s="2" t="s">
        <v>40</v>
      </c>
      <c r="E49" s="3" t="s">
        <v>89</v>
      </c>
      <c r="F49" s="2" t="s">
        <v>66</v>
      </c>
      <c r="G49" s="2">
        <v>10</v>
      </c>
      <c r="H49" s="6">
        <v>85</v>
      </c>
      <c r="I49" s="6">
        <f t="shared" si="4"/>
        <v>60</v>
      </c>
      <c r="J49" s="6">
        <v>20</v>
      </c>
      <c r="K49" s="6">
        <f t="shared" si="5"/>
        <v>930</v>
      </c>
      <c r="L49" s="2"/>
    </row>
    <row r="50" spans="1:12">
      <c r="A50" s="13">
        <f t="shared" si="1"/>
        <v>41</v>
      </c>
      <c r="B50" s="2" t="s">
        <v>39</v>
      </c>
      <c r="C50" s="2" t="s">
        <v>115</v>
      </c>
      <c r="D50" s="2" t="s">
        <v>41</v>
      </c>
      <c r="E50" s="3" t="s">
        <v>89</v>
      </c>
      <c r="F50" s="2" t="s">
        <v>79</v>
      </c>
      <c r="G50" s="2">
        <v>2</v>
      </c>
      <c r="H50" s="6">
        <v>68</v>
      </c>
      <c r="I50" s="6">
        <f t="shared" si="4"/>
        <v>12</v>
      </c>
      <c r="J50" s="6">
        <v>20</v>
      </c>
      <c r="K50" s="6">
        <f t="shared" si="5"/>
        <v>168</v>
      </c>
      <c r="L50" s="2"/>
    </row>
    <row r="51" spans="1:12">
      <c r="A51" s="13">
        <f t="shared" si="1"/>
        <v>42</v>
      </c>
      <c r="B51" s="2" t="s">
        <v>39</v>
      </c>
      <c r="C51" s="2" t="s">
        <v>116</v>
      </c>
      <c r="D51" s="2" t="s">
        <v>42</v>
      </c>
      <c r="E51" s="3" t="s">
        <v>89</v>
      </c>
      <c r="F51" s="2" t="s">
        <v>73</v>
      </c>
      <c r="G51" s="2">
        <v>2</v>
      </c>
      <c r="H51" s="6">
        <v>116</v>
      </c>
      <c r="I51" s="6">
        <f>G51*10</f>
        <v>20</v>
      </c>
      <c r="J51" s="6">
        <v>20</v>
      </c>
      <c r="K51" s="6">
        <f t="shared" si="5"/>
        <v>272</v>
      </c>
      <c r="L51" s="2" t="s">
        <v>10</v>
      </c>
    </row>
    <row r="52" spans="1:12">
      <c r="A52" s="13">
        <f t="shared" si="1"/>
        <v>43</v>
      </c>
      <c r="B52" s="2" t="s">
        <v>39</v>
      </c>
      <c r="C52" s="2" t="s">
        <v>117</v>
      </c>
      <c r="D52" s="2" t="s">
        <v>43</v>
      </c>
      <c r="E52" s="3" t="s">
        <v>89</v>
      </c>
      <c r="F52" s="2" t="s">
        <v>71</v>
      </c>
      <c r="G52" s="2">
        <v>2</v>
      </c>
      <c r="H52" s="6">
        <v>80</v>
      </c>
      <c r="I52" s="6">
        <f>G52*6</f>
        <v>12</v>
      </c>
      <c r="J52" s="6">
        <v>20</v>
      </c>
      <c r="K52" s="6">
        <f t="shared" si="5"/>
        <v>192</v>
      </c>
      <c r="L52" s="2"/>
    </row>
    <row r="53" spans="1:12">
      <c r="A53" s="13">
        <f t="shared" si="1"/>
        <v>44</v>
      </c>
      <c r="B53" s="2" t="s">
        <v>44</v>
      </c>
      <c r="C53" s="2" t="s">
        <v>118</v>
      </c>
      <c r="D53" s="2" t="s">
        <v>45</v>
      </c>
      <c r="E53" s="3" t="s">
        <v>89</v>
      </c>
      <c r="F53" s="2" t="s">
        <v>75</v>
      </c>
      <c r="G53" s="2">
        <v>8</v>
      </c>
      <c r="H53" s="6">
        <v>126</v>
      </c>
      <c r="I53" s="6">
        <f>G53*10</f>
        <v>80</v>
      </c>
      <c r="J53" s="6">
        <v>20</v>
      </c>
      <c r="K53" s="6">
        <f t="shared" si="5"/>
        <v>1108</v>
      </c>
      <c r="L53" s="2" t="s">
        <v>10</v>
      </c>
    </row>
    <row r="54" spans="1:12">
      <c r="A54" s="13">
        <f t="shared" si="1"/>
        <v>45</v>
      </c>
      <c r="B54" s="2" t="s">
        <v>44</v>
      </c>
      <c r="C54" s="2" t="s">
        <v>119</v>
      </c>
      <c r="D54" s="2" t="s">
        <v>46</v>
      </c>
      <c r="E54" s="3" t="s">
        <v>89</v>
      </c>
      <c r="F54" s="2" t="s">
        <v>69</v>
      </c>
      <c r="G54" s="2">
        <v>6</v>
      </c>
      <c r="H54" s="6">
        <v>89</v>
      </c>
      <c r="I54" s="6">
        <f>G54*6</f>
        <v>36</v>
      </c>
      <c r="J54" s="6">
        <v>20</v>
      </c>
      <c r="K54" s="6">
        <f t="shared" si="5"/>
        <v>590</v>
      </c>
      <c r="L54" s="2"/>
    </row>
    <row r="55" spans="1:12" s="1" customFormat="1" ht="15" customHeight="1">
      <c r="A55" s="22" t="s">
        <v>151</v>
      </c>
      <c r="B55" s="23"/>
      <c r="C55" s="23"/>
      <c r="D55" s="23"/>
      <c r="E55" s="23"/>
      <c r="F55" s="23"/>
      <c r="G55" s="23"/>
      <c r="H55" s="23"/>
      <c r="I55" s="23"/>
      <c r="J55" s="24"/>
      <c r="K55" s="7">
        <f>ROUND(SUM(K4:K54),0)</f>
        <v>22856</v>
      </c>
      <c r="L55" s="8"/>
    </row>
    <row r="56" spans="1:12" s="1" customFormat="1" ht="15" customHeight="1">
      <c r="A56" s="9"/>
      <c r="B56"/>
      <c r="C56"/>
      <c r="D56"/>
      <c r="E56"/>
      <c r="F56"/>
      <c r="G56" s="10">
        <f>SUM(G4:G54)</f>
        <v>225</v>
      </c>
      <c r="H56" s="11"/>
      <c r="I56" s="11"/>
      <c r="J56" s="11"/>
      <c r="K56" s="11"/>
      <c r="L56"/>
    </row>
    <row r="57" spans="1:12" s="1" customFormat="1" ht="14.1" customHeight="1">
      <c r="A57" s="25" t="s">
        <v>143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</row>
    <row r="58" spans="1:12" s="1" customFormat="1" ht="16.5" customHeight="1" thickBot="1">
      <c r="A58" s="16" t="s">
        <v>146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8"/>
    </row>
    <row r="59" spans="1:12" s="1" customFormat="1" ht="30" customHeight="1" thickBot="1">
      <c r="A59" s="19" t="s">
        <v>144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1"/>
    </row>
  </sheetData>
  <sortState ref="B4:L54">
    <sortCondition ref="B4:B54"/>
    <sortCondition ref="C4:C54"/>
  </sortState>
  <mergeCells count="8">
    <mergeCell ref="A58:L58"/>
    <mergeCell ref="A59:L59"/>
    <mergeCell ref="A55:J55"/>
    <mergeCell ref="A57:L57"/>
    <mergeCell ref="A1:H1"/>
    <mergeCell ref="I1:L1"/>
    <mergeCell ref="A2:H2"/>
    <mergeCell ref="I2:L2"/>
  </mergeCells>
  <pageMargins left="0.31496062992125984" right="0.27559055118110237" top="0.59055118110236227" bottom="0.55118110236220474" header="0.31496062992125984" footer="0.27559055118110237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2025-07-18T07:05:46Z</cp:lastPrinted>
  <dcterms:created xsi:type="dcterms:W3CDTF">2025-07-16T08:11:19Z</dcterms:created>
  <dcterms:modified xsi:type="dcterms:W3CDTF">2025-07-24T07:19:24Z</dcterms:modified>
</cp:coreProperties>
</file>