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K49" i="1"/>
  <c r="K4"/>
  <c r="G52"/>
  <c r="I31"/>
  <c r="K23"/>
  <c r="K3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2"/>
  <c r="I33"/>
  <c r="I34"/>
  <c r="I35"/>
  <c r="I36"/>
  <c r="I37"/>
  <c r="I38"/>
  <c r="I39"/>
  <c r="I40"/>
  <c r="I41"/>
  <c r="I42"/>
  <c r="I43"/>
  <c r="K43" s="1"/>
  <c r="I44"/>
  <c r="I45"/>
  <c r="I46"/>
  <c r="I47"/>
  <c r="I48"/>
  <c r="I4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4"/>
  <c r="K24" s="1"/>
  <c r="H25"/>
  <c r="K25" s="1"/>
  <c r="H26"/>
  <c r="K26" s="1"/>
  <c r="H27"/>
  <c r="K27" s="1"/>
  <c r="H28"/>
  <c r="K28" s="1"/>
  <c r="H29"/>
  <c r="K29" s="1"/>
  <c r="H30"/>
  <c r="K30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4"/>
  <c r="K44" s="1"/>
  <c r="H45"/>
  <c r="K45" s="1"/>
  <c r="H46"/>
  <c r="K46" s="1"/>
  <c r="H47"/>
  <c r="K47" s="1"/>
  <c r="H48"/>
  <c r="K48" s="1"/>
  <c r="H5"/>
  <c r="K5" s="1"/>
  <c r="H4"/>
</calcChain>
</file>

<file path=xl/sharedStrings.xml><?xml version="1.0" encoding="utf-8"?>
<sst xmlns="http://schemas.openxmlformats.org/spreadsheetml/2006/main" count="242" uniqueCount="141">
  <si>
    <t>01/12/2025</t>
  </si>
  <si>
    <t>2209</t>
  </si>
  <si>
    <t>02/12/2025</t>
  </si>
  <si>
    <t>2223</t>
  </si>
  <si>
    <t>03/12/2025</t>
  </si>
  <si>
    <t>2218</t>
  </si>
  <si>
    <t>04/12/2025</t>
  </si>
  <si>
    <t>2258</t>
  </si>
  <si>
    <t>2257</t>
  </si>
  <si>
    <t>08/12/2025</t>
  </si>
  <si>
    <t>2277</t>
  </si>
  <si>
    <t>10/12/2025</t>
  </si>
  <si>
    <t>2284</t>
  </si>
  <si>
    <t>2175</t>
  </si>
  <si>
    <t>11/12/2025</t>
  </si>
  <si>
    <t>2320</t>
  </si>
  <si>
    <t>2251</t>
  </si>
  <si>
    <t>2337</t>
  </si>
  <si>
    <t>2311</t>
  </si>
  <si>
    <t>13/12/2025</t>
  </si>
  <si>
    <t>2351</t>
  </si>
  <si>
    <t>2352</t>
  </si>
  <si>
    <t>2346/2347</t>
  </si>
  <si>
    <t>14/12/2025</t>
  </si>
  <si>
    <t>2350</t>
  </si>
  <si>
    <t>2349</t>
  </si>
  <si>
    <t>16/12/2025</t>
  </si>
  <si>
    <t>2299</t>
  </si>
  <si>
    <t>2327</t>
  </si>
  <si>
    <t>2231</t>
  </si>
  <si>
    <t>2370</t>
  </si>
  <si>
    <t>17/12/2025</t>
  </si>
  <si>
    <t>2393</t>
  </si>
  <si>
    <t>2403</t>
  </si>
  <si>
    <t>2395</t>
  </si>
  <si>
    <t>18/12/2025</t>
  </si>
  <si>
    <t>2399/2400</t>
  </si>
  <si>
    <t>2402</t>
  </si>
  <si>
    <t>20/12/2025</t>
  </si>
  <si>
    <t>2425</t>
  </si>
  <si>
    <t>2457</t>
  </si>
  <si>
    <t>2428</t>
  </si>
  <si>
    <t>2467</t>
  </si>
  <si>
    <t>24/12/2025</t>
  </si>
  <si>
    <t>2514</t>
  </si>
  <si>
    <t>26/12/2025</t>
  </si>
  <si>
    <t>2567</t>
  </si>
  <si>
    <t>27/12/2025</t>
  </si>
  <si>
    <t>2578</t>
  </si>
  <si>
    <t>2601</t>
  </si>
  <si>
    <t>2532</t>
  </si>
  <si>
    <t>30/12/2025</t>
  </si>
  <si>
    <t>2618</t>
  </si>
  <si>
    <t>31/12/2025</t>
  </si>
  <si>
    <t>2652</t>
  </si>
  <si>
    <t>2552</t>
  </si>
  <si>
    <t>2674</t>
  </si>
  <si>
    <t>2212</t>
  </si>
  <si>
    <t>06/12/2025</t>
  </si>
  <si>
    <t>2188</t>
  </si>
  <si>
    <t>2382</t>
  </si>
  <si>
    <t>2353</t>
  </si>
  <si>
    <t>2458</t>
  </si>
  <si>
    <t>2530</t>
  </si>
  <si>
    <t>SL</t>
  </si>
  <si>
    <t>DATE</t>
  </si>
  <si>
    <t>LR NO</t>
  </si>
  <si>
    <t>INV NO</t>
  </si>
  <si>
    <t>FROM</t>
  </si>
  <si>
    <t>TO</t>
  </si>
  <si>
    <t>CASE</t>
  </si>
  <si>
    <t>DO/12867</t>
  </si>
  <si>
    <t>DO/12945</t>
  </si>
  <si>
    <t>DO/12988</t>
  </si>
  <si>
    <t>DO/13052</t>
  </si>
  <si>
    <t>DO/13053</t>
  </si>
  <si>
    <t>DO/13215</t>
  </si>
  <si>
    <t>DO/13318</t>
  </si>
  <si>
    <t>DO/13319</t>
  </si>
  <si>
    <t>DO/13345</t>
  </si>
  <si>
    <t>DO/13351</t>
  </si>
  <si>
    <t>DO/13359</t>
  </si>
  <si>
    <t>DO/13360</t>
  </si>
  <si>
    <t>DO/13449</t>
  </si>
  <si>
    <t>DO/13457</t>
  </si>
  <si>
    <t>DO/13488</t>
  </si>
  <si>
    <t>DO/13489</t>
  </si>
  <si>
    <t>DO/13490</t>
  </si>
  <si>
    <t>DO/13554</t>
  </si>
  <si>
    <t>DO/13570</t>
  </si>
  <si>
    <t>DO/13571</t>
  </si>
  <si>
    <t>DO/13572</t>
  </si>
  <si>
    <t>DO/13615</t>
  </si>
  <si>
    <t>DO/13616</t>
  </si>
  <si>
    <t>DO/13617</t>
  </si>
  <si>
    <t>DO/13622</t>
  </si>
  <si>
    <t>DO/13629</t>
  </si>
  <si>
    <t>DO/13695</t>
  </si>
  <si>
    <t>DO/13717</t>
  </si>
  <si>
    <t>DO/13719</t>
  </si>
  <si>
    <t>DO/13724</t>
  </si>
  <si>
    <t>DO/13863</t>
  </si>
  <si>
    <t>DO/13955</t>
  </si>
  <si>
    <t>DO/14007</t>
  </si>
  <si>
    <t>DO/14008</t>
  </si>
  <si>
    <t>DO/14009</t>
  </si>
  <si>
    <t>DO/14093</t>
  </si>
  <si>
    <t>DO/14193</t>
  </si>
  <si>
    <t>DO/14198</t>
  </si>
  <si>
    <t>DO/14199</t>
  </si>
  <si>
    <t>MA/09179</t>
  </si>
  <si>
    <t>MA/09319</t>
  </si>
  <si>
    <t>MA/09635</t>
  </si>
  <si>
    <t>MA/09640</t>
  </si>
  <si>
    <t>MA/09741</t>
  </si>
  <si>
    <t>MA/09980</t>
  </si>
  <si>
    <t>BHUBANESWAR</t>
  </si>
  <si>
    <t>PURI</t>
  </si>
  <si>
    <t>JATNI</t>
  </si>
  <si>
    <t>JAGATSINGHPUR</t>
  </si>
  <si>
    <t>NAYAGARH</t>
  </si>
  <si>
    <t>PIPILI</t>
  </si>
  <si>
    <t>KEONJHAR</t>
  </si>
  <si>
    <t>BALUGAON</t>
  </si>
  <si>
    <t>BARI</t>
  </si>
  <si>
    <t>KHURDA</t>
  </si>
  <si>
    <t>JHARSUGUDA</t>
  </si>
  <si>
    <t>JAYKAYPUR</t>
  </si>
  <si>
    <t>G UDAYAGIRI</t>
  </si>
  <si>
    <t>CTC</t>
  </si>
  <si>
    <t>RATE</t>
  </si>
  <si>
    <t>HML</t>
  </si>
  <si>
    <t>LR CH.</t>
  </si>
  <si>
    <t>AMT</t>
  </si>
  <si>
    <t>TANGI KHURDHA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</si>
  <si>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</si>
  <si>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</si>
  <si>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</si>
  <si>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</si>
  <si>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TWELVE THOUAND THREE HUNDRED FIFTY FOUR ONLY)</t>
  </si>
  <si>
    <t>Bill Date: 31/12/2025
Bill NO : 23474
Total Amount : 12354.00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</si>
</sst>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0" fillId="0" borderId="1" xfId="0" applyNumberFormat="1" applyFont="1" applyFill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5</xdr:col>
      <xdr:colOff>590550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30575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  <row r="92">
          <cell r="C92" t="str">
            <v>PIPILI</v>
          </cell>
          <cell r="E92">
            <v>87</v>
          </cell>
        </row>
        <row r="93">
          <cell r="C93" t="str">
            <v>BANPUR</v>
          </cell>
          <cell r="E93">
            <v>105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"/>
  <sheetViews>
    <sheetView tabSelected="1" workbookViewId="0">
      <selection activeCell="N12" sqref="N12"/>
    </sheetView>
  </sheetViews>
  <sheetFormatPr defaultRowHeight="15"/>
  <cols>
    <col min="1" max="1" width="3" bestFit="1" customWidth="1"/>
    <col min="2" max="2" width="10.7109375" bestFit="1" customWidth="1"/>
    <col min="3" max="4" width="9.8554687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8.5703125" bestFit="1" customWidth="1"/>
  </cols>
  <sheetData>
    <row r="1" spans="1:11" s="7" customFormat="1" ht="90" customHeight="1">
      <c r="A1" s="13"/>
      <c r="B1" s="14"/>
      <c r="C1" s="14"/>
      <c r="D1" s="14"/>
      <c r="E1" s="14"/>
      <c r="F1" s="14"/>
      <c r="G1" s="15"/>
      <c r="H1" s="16" t="s">
        <v>135</v>
      </c>
      <c r="I1" s="16"/>
      <c r="J1" s="16"/>
      <c r="K1" s="16"/>
    </row>
    <row r="2" spans="1:11" s="7" customFormat="1" ht="69.75" customHeight="1">
      <c r="A2" s="13" t="s">
        <v>136</v>
      </c>
      <c r="B2" s="14"/>
      <c r="C2" s="14"/>
      <c r="D2" s="14"/>
      <c r="E2" s="14"/>
      <c r="F2" s="14"/>
      <c r="G2" s="15"/>
      <c r="H2" s="16" t="s">
        <v>140</v>
      </c>
      <c r="I2" s="16"/>
      <c r="J2" s="16"/>
      <c r="K2" s="16"/>
    </row>
    <row r="3" spans="1:11" s="1" customFormat="1">
      <c r="A3" s="3" t="s">
        <v>64</v>
      </c>
      <c r="B3" s="3" t="s">
        <v>65</v>
      </c>
      <c r="C3" s="3" t="s">
        <v>66</v>
      </c>
      <c r="D3" s="3" t="s">
        <v>67</v>
      </c>
      <c r="E3" s="3" t="s">
        <v>68</v>
      </c>
      <c r="F3" s="3" t="s">
        <v>69</v>
      </c>
      <c r="G3" s="3" t="s">
        <v>70</v>
      </c>
      <c r="H3" s="4" t="s">
        <v>130</v>
      </c>
      <c r="I3" s="4" t="s">
        <v>131</v>
      </c>
      <c r="J3" s="4" t="s">
        <v>132</v>
      </c>
      <c r="K3" s="4" t="s">
        <v>133</v>
      </c>
    </row>
    <row r="4" spans="1:11">
      <c r="A4" s="2">
        <v>1</v>
      </c>
      <c r="B4" s="2" t="s">
        <v>0</v>
      </c>
      <c r="C4" s="2" t="s">
        <v>71</v>
      </c>
      <c r="D4" s="2" t="s">
        <v>1</v>
      </c>
      <c r="E4" s="2" t="s">
        <v>129</v>
      </c>
      <c r="F4" s="2" t="s">
        <v>116</v>
      </c>
      <c r="G4" s="2">
        <v>10</v>
      </c>
      <c r="H4" s="5">
        <f>VLOOKUP(F4,'[1]MARUTI ENT.'!$C$4:$E$93,3,FALSE)</f>
        <v>72</v>
      </c>
      <c r="I4" s="5">
        <f t="shared" ref="I4:I48" si="0">G4*2</f>
        <v>20</v>
      </c>
      <c r="J4" s="5">
        <v>25</v>
      </c>
      <c r="K4" s="5">
        <f>G4*H4+I4+J4</f>
        <v>765</v>
      </c>
    </row>
    <row r="5" spans="1:11">
      <c r="A5" s="2">
        <v>2</v>
      </c>
      <c r="B5" s="2" t="s">
        <v>2</v>
      </c>
      <c r="C5" s="2" t="s">
        <v>72</v>
      </c>
      <c r="D5" s="2" t="s">
        <v>3</v>
      </c>
      <c r="E5" s="2" t="s">
        <v>129</v>
      </c>
      <c r="F5" s="2" t="s">
        <v>116</v>
      </c>
      <c r="G5" s="2">
        <v>2</v>
      </c>
      <c r="H5" s="5">
        <f>VLOOKUP(F5,'[1]MARUTI ENT.'!$C$4:$E$93,3,FALSE)</f>
        <v>72</v>
      </c>
      <c r="I5" s="5">
        <f t="shared" si="0"/>
        <v>4</v>
      </c>
      <c r="J5" s="5">
        <v>25</v>
      </c>
      <c r="K5" s="5">
        <f t="shared" ref="K4:K48" si="1">G5*H5+I5+J5</f>
        <v>173</v>
      </c>
    </row>
    <row r="6" spans="1:11">
      <c r="A6" s="2">
        <v>3</v>
      </c>
      <c r="B6" s="2" t="s">
        <v>2</v>
      </c>
      <c r="C6" s="2" t="s">
        <v>110</v>
      </c>
      <c r="D6" s="2" t="s">
        <v>57</v>
      </c>
      <c r="E6" s="2" t="s">
        <v>129</v>
      </c>
      <c r="F6" s="2" t="s">
        <v>126</v>
      </c>
      <c r="G6" s="2">
        <v>8</v>
      </c>
      <c r="H6" s="5">
        <f>VLOOKUP(F6,'[1]MARUTI ENT.'!$C$4:$E$93,3,FALSE)</f>
        <v>129</v>
      </c>
      <c r="I6" s="5">
        <f t="shared" si="0"/>
        <v>16</v>
      </c>
      <c r="J6" s="5">
        <v>25</v>
      </c>
      <c r="K6" s="5">
        <f t="shared" si="1"/>
        <v>1073</v>
      </c>
    </row>
    <row r="7" spans="1:11">
      <c r="A7" s="2">
        <v>4</v>
      </c>
      <c r="B7" s="2" t="s">
        <v>4</v>
      </c>
      <c r="C7" s="2" t="s">
        <v>73</v>
      </c>
      <c r="D7" s="2" t="s">
        <v>5</v>
      </c>
      <c r="E7" s="2" t="s">
        <v>129</v>
      </c>
      <c r="F7" s="2" t="s">
        <v>116</v>
      </c>
      <c r="G7" s="2">
        <v>3</v>
      </c>
      <c r="H7" s="5">
        <f>VLOOKUP(F7,'[1]MARUTI ENT.'!$C$4:$E$93,3,FALSE)</f>
        <v>72</v>
      </c>
      <c r="I7" s="5">
        <f t="shared" si="0"/>
        <v>6</v>
      </c>
      <c r="J7" s="5">
        <v>25</v>
      </c>
      <c r="K7" s="5">
        <f t="shared" si="1"/>
        <v>247</v>
      </c>
    </row>
    <row r="8" spans="1:11">
      <c r="A8" s="2">
        <v>5</v>
      </c>
      <c r="B8" s="2" t="s">
        <v>6</v>
      </c>
      <c r="C8" s="2" t="s">
        <v>74</v>
      </c>
      <c r="D8" s="2" t="s">
        <v>7</v>
      </c>
      <c r="E8" s="2" t="s">
        <v>129</v>
      </c>
      <c r="F8" s="2" t="s">
        <v>116</v>
      </c>
      <c r="G8" s="2">
        <v>3</v>
      </c>
      <c r="H8" s="5">
        <f>VLOOKUP(F8,'[1]MARUTI ENT.'!$C$4:$E$93,3,FALSE)</f>
        <v>72</v>
      </c>
      <c r="I8" s="5">
        <f t="shared" si="0"/>
        <v>6</v>
      </c>
      <c r="J8" s="5">
        <v>25</v>
      </c>
      <c r="K8" s="5">
        <f t="shared" si="1"/>
        <v>247</v>
      </c>
    </row>
    <row r="9" spans="1:11">
      <c r="A9" s="2">
        <v>6</v>
      </c>
      <c r="B9" s="2" t="s">
        <v>6</v>
      </c>
      <c r="C9" s="2" t="s">
        <v>75</v>
      </c>
      <c r="D9" s="2" t="s">
        <v>8</v>
      </c>
      <c r="E9" s="2" t="s">
        <v>129</v>
      </c>
      <c r="F9" s="2" t="s">
        <v>116</v>
      </c>
      <c r="G9" s="2">
        <v>1</v>
      </c>
      <c r="H9" s="5">
        <f>VLOOKUP(F9,'[1]MARUTI ENT.'!$C$4:$E$93,3,FALSE)</f>
        <v>72</v>
      </c>
      <c r="I9" s="5">
        <f t="shared" si="0"/>
        <v>2</v>
      </c>
      <c r="J9" s="5">
        <v>25</v>
      </c>
      <c r="K9" s="5">
        <f t="shared" si="1"/>
        <v>99</v>
      </c>
    </row>
    <row r="10" spans="1:11">
      <c r="A10" s="2">
        <v>7</v>
      </c>
      <c r="B10" s="2" t="s">
        <v>58</v>
      </c>
      <c r="C10" s="2" t="s">
        <v>111</v>
      </c>
      <c r="D10" s="2" t="s">
        <v>59</v>
      </c>
      <c r="E10" s="2" t="s">
        <v>129</v>
      </c>
      <c r="F10" s="2" t="s">
        <v>126</v>
      </c>
      <c r="G10" s="2">
        <v>2</v>
      </c>
      <c r="H10" s="5">
        <f>VLOOKUP(F10,'[1]MARUTI ENT.'!$C$4:$E$93,3,FALSE)</f>
        <v>129</v>
      </c>
      <c r="I10" s="5">
        <f t="shared" si="0"/>
        <v>4</v>
      </c>
      <c r="J10" s="5">
        <v>25</v>
      </c>
      <c r="K10" s="5">
        <f t="shared" si="1"/>
        <v>287</v>
      </c>
    </row>
    <row r="11" spans="1:11">
      <c r="A11" s="2">
        <v>8</v>
      </c>
      <c r="B11" s="2" t="s">
        <v>9</v>
      </c>
      <c r="C11" s="2" t="s">
        <v>76</v>
      </c>
      <c r="D11" s="2" t="s">
        <v>10</v>
      </c>
      <c r="E11" s="2" t="s">
        <v>129</v>
      </c>
      <c r="F11" s="2" t="s">
        <v>116</v>
      </c>
      <c r="G11" s="2">
        <v>1</v>
      </c>
      <c r="H11" s="5">
        <f>VLOOKUP(F11,'[1]MARUTI ENT.'!$C$4:$E$93,3,FALSE)</f>
        <v>72</v>
      </c>
      <c r="I11" s="5">
        <f t="shared" si="0"/>
        <v>2</v>
      </c>
      <c r="J11" s="5">
        <v>25</v>
      </c>
      <c r="K11" s="5">
        <f t="shared" si="1"/>
        <v>99</v>
      </c>
    </row>
    <row r="12" spans="1:11">
      <c r="A12" s="2">
        <v>9</v>
      </c>
      <c r="B12" s="2" t="s">
        <v>11</v>
      </c>
      <c r="C12" s="2" t="s">
        <v>77</v>
      </c>
      <c r="D12" s="2" t="s">
        <v>12</v>
      </c>
      <c r="E12" s="2" t="s">
        <v>129</v>
      </c>
      <c r="F12" s="2" t="s">
        <v>116</v>
      </c>
      <c r="G12" s="2">
        <v>2</v>
      </c>
      <c r="H12" s="5">
        <f>VLOOKUP(F12,'[1]MARUTI ENT.'!$C$4:$E$93,3,FALSE)</f>
        <v>72</v>
      </c>
      <c r="I12" s="5">
        <f t="shared" si="0"/>
        <v>4</v>
      </c>
      <c r="J12" s="5">
        <v>25</v>
      </c>
      <c r="K12" s="5">
        <f t="shared" si="1"/>
        <v>173</v>
      </c>
    </row>
    <row r="13" spans="1:11">
      <c r="A13" s="2">
        <v>10</v>
      </c>
      <c r="B13" s="2" t="s">
        <v>11</v>
      </c>
      <c r="C13" s="2" t="s">
        <v>78</v>
      </c>
      <c r="D13" s="2" t="s">
        <v>13</v>
      </c>
      <c r="E13" s="2" t="s">
        <v>129</v>
      </c>
      <c r="F13" s="2" t="s">
        <v>116</v>
      </c>
      <c r="G13" s="2">
        <v>5</v>
      </c>
      <c r="H13" s="5">
        <f>VLOOKUP(F13,'[1]MARUTI ENT.'!$C$4:$E$93,3,FALSE)</f>
        <v>72</v>
      </c>
      <c r="I13" s="5">
        <f t="shared" si="0"/>
        <v>10</v>
      </c>
      <c r="J13" s="5">
        <v>25</v>
      </c>
      <c r="K13" s="5">
        <f t="shared" si="1"/>
        <v>395</v>
      </c>
    </row>
    <row r="14" spans="1:11">
      <c r="A14" s="2">
        <v>11</v>
      </c>
      <c r="B14" s="2" t="s">
        <v>14</v>
      </c>
      <c r="C14" s="2" t="s">
        <v>79</v>
      </c>
      <c r="D14" s="2" t="s">
        <v>15</v>
      </c>
      <c r="E14" s="2" t="s">
        <v>129</v>
      </c>
      <c r="F14" s="2" t="s">
        <v>117</v>
      </c>
      <c r="G14" s="2">
        <v>1</v>
      </c>
      <c r="H14" s="5">
        <f>VLOOKUP(F14,'[1]MARUTI ENT.'!$C$4:$E$93,3,FALSE)</f>
        <v>87</v>
      </c>
      <c r="I14" s="5">
        <f t="shared" si="0"/>
        <v>2</v>
      </c>
      <c r="J14" s="5">
        <v>25</v>
      </c>
      <c r="K14" s="5">
        <f t="shared" si="1"/>
        <v>114</v>
      </c>
    </row>
    <row r="15" spans="1:11">
      <c r="A15" s="2">
        <v>12</v>
      </c>
      <c r="B15" s="2" t="s">
        <v>14</v>
      </c>
      <c r="C15" s="2" t="s">
        <v>80</v>
      </c>
      <c r="D15" s="2" t="s">
        <v>16</v>
      </c>
      <c r="E15" s="2" t="s">
        <v>129</v>
      </c>
      <c r="F15" s="2" t="s">
        <v>117</v>
      </c>
      <c r="G15" s="2">
        <v>1</v>
      </c>
      <c r="H15" s="5">
        <f>VLOOKUP(F15,'[1]MARUTI ENT.'!$C$4:$E$93,3,FALSE)</f>
        <v>87</v>
      </c>
      <c r="I15" s="5">
        <f t="shared" si="0"/>
        <v>2</v>
      </c>
      <c r="J15" s="5">
        <v>25</v>
      </c>
      <c r="K15" s="5">
        <f t="shared" si="1"/>
        <v>114</v>
      </c>
    </row>
    <row r="16" spans="1:11">
      <c r="A16" s="2">
        <v>13</v>
      </c>
      <c r="B16" s="2" t="s">
        <v>14</v>
      </c>
      <c r="C16" s="2" t="s">
        <v>81</v>
      </c>
      <c r="D16" s="2" t="s">
        <v>17</v>
      </c>
      <c r="E16" s="2" t="s">
        <v>129</v>
      </c>
      <c r="F16" s="2" t="s">
        <v>116</v>
      </c>
      <c r="G16" s="2">
        <v>1</v>
      </c>
      <c r="H16" s="5">
        <f>VLOOKUP(F16,'[1]MARUTI ENT.'!$C$4:$E$93,3,FALSE)</f>
        <v>72</v>
      </c>
      <c r="I16" s="5">
        <f t="shared" si="0"/>
        <v>2</v>
      </c>
      <c r="J16" s="5">
        <v>25</v>
      </c>
      <c r="K16" s="5">
        <f t="shared" si="1"/>
        <v>99</v>
      </c>
    </row>
    <row r="17" spans="1:11">
      <c r="A17" s="2">
        <v>14</v>
      </c>
      <c r="B17" s="2" t="s">
        <v>14</v>
      </c>
      <c r="C17" s="2" t="s">
        <v>82</v>
      </c>
      <c r="D17" s="2" t="s">
        <v>18</v>
      </c>
      <c r="E17" s="2" t="s">
        <v>129</v>
      </c>
      <c r="F17" s="2" t="s">
        <v>116</v>
      </c>
      <c r="G17" s="2">
        <v>3</v>
      </c>
      <c r="H17" s="5">
        <f>VLOOKUP(F17,'[1]MARUTI ENT.'!$C$4:$E$93,3,FALSE)</f>
        <v>72</v>
      </c>
      <c r="I17" s="5">
        <f t="shared" si="0"/>
        <v>6</v>
      </c>
      <c r="J17" s="5">
        <v>25</v>
      </c>
      <c r="K17" s="5">
        <f t="shared" si="1"/>
        <v>247</v>
      </c>
    </row>
    <row r="18" spans="1:11">
      <c r="A18" s="2">
        <v>15</v>
      </c>
      <c r="B18" s="2" t="s">
        <v>19</v>
      </c>
      <c r="C18" s="2" t="s">
        <v>83</v>
      </c>
      <c r="D18" s="2" t="s">
        <v>20</v>
      </c>
      <c r="E18" s="2" t="s">
        <v>129</v>
      </c>
      <c r="F18" s="2" t="s">
        <v>116</v>
      </c>
      <c r="G18" s="2">
        <v>4</v>
      </c>
      <c r="H18" s="5">
        <f>VLOOKUP(F18,'[1]MARUTI ENT.'!$C$4:$E$93,3,FALSE)</f>
        <v>72</v>
      </c>
      <c r="I18" s="5">
        <f t="shared" si="0"/>
        <v>8</v>
      </c>
      <c r="J18" s="5">
        <v>25</v>
      </c>
      <c r="K18" s="5">
        <f t="shared" si="1"/>
        <v>321</v>
      </c>
    </row>
    <row r="19" spans="1:11">
      <c r="A19" s="2">
        <v>16</v>
      </c>
      <c r="B19" s="2" t="s">
        <v>19</v>
      </c>
      <c r="C19" s="2" t="s">
        <v>84</v>
      </c>
      <c r="D19" s="2" t="s">
        <v>21</v>
      </c>
      <c r="E19" s="2" t="s">
        <v>129</v>
      </c>
      <c r="F19" s="2" t="s">
        <v>118</v>
      </c>
      <c r="G19" s="2">
        <v>3</v>
      </c>
      <c r="H19" s="5">
        <f>VLOOKUP(F19,'[1]MARUTI ENT.'!$C$4:$E$93,3,FALSE)</f>
        <v>82</v>
      </c>
      <c r="I19" s="5">
        <f t="shared" si="0"/>
        <v>6</v>
      </c>
      <c r="J19" s="5">
        <v>25</v>
      </c>
      <c r="K19" s="5">
        <f t="shared" si="1"/>
        <v>277</v>
      </c>
    </row>
    <row r="20" spans="1:11">
      <c r="A20" s="2">
        <v>17</v>
      </c>
      <c r="B20" s="2" t="s">
        <v>19</v>
      </c>
      <c r="C20" s="2" t="s">
        <v>85</v>
      </c>
      <c r="D20" s="2" t="s">
        <v>22</v>
      </c>
      <c r="E20" s="2" t="s">
        <v>129</v>
      </c>
      <c r="F20" s="2" t="s">
        <v>119</v>
      </c>
      <c r="G20" s="2">
        <v>2</v>
      </c>
      <c r="H20" s="5">
        <f>VLOOKUP(F20,'[1]MARUTI ENT.'!$C$4:$E$93,3,FALSE)</f>
        <v>82</v>
      </c>
      <c r="I20" s="5">
        <f t="shared" si="0"/>
        <v>4</v>
      </c>
      <c r="J20" s="5">
        <v>25</v>
      </c>
      <c r="K20" s="5">
        <f t="shared" si="1"/>
        <v>193</v>
      </c>
    </row>
    <row r="21" spans="1:11">
      <c r="A21" s="2">
        <v>18</v>
      </c>
      <c r="B21" s="2" t="s">
        <v>19</v>
      </c>
      <c r="C21" s="2" t="s">
        <v>86</v>
      </c>
      <c r="D21" s="2" t="s">
        <v>24</v>
      </c>
      <c r="E21" s="2" t="s">
        <v>129</v>
      </c>
      <c r="F21" s="2" t="s">
        <v>120</v>
      </c>
      <c r="G21" s="2">
        <v>1</v>
      </c>
      <c r="H21" s="5">
        <f>VLOOKUP(F21,'[1]MARUTI ENT.'!$C$4:$E$93,3,FALSE)</f>
        <v>93</v>
      </c>
      <c r="I21" s="5">
        <f t="shared" si="0"/>
        <v>2</v>
      </c>
      <c r="J21" s="5">
        <v>25</v>
      </c>
      <c r="K21" s="5">
        <f t="shared" si="1"/>
        <v>120</v>
      </c>
    </row>
    <row r="22" spans="1:11">
      <c r="A22" s="2">
        <v>19</v>
      </c>
      <c r="B22" s="2" t="s">
        <v>23</v>
      </c>
      <c r="C22" s="2" t="s">
        <v>87</v>
      </c>
      <c r="D22" s="2" t="s">
        <v>25</v>
      </c>
      <c r="E22" s="2" t="s">
        <v>129</v>
      </c>
      <c r="F22" s="2" t="s">
        <v>120</v>
      </c>
      <c r="G22" s="2">
        <v>1</v>
      </c>
      <c r="H22" s="5">
        <f>VLOOKUP(F22,'[1]MARUTI ENT.'!$C$4:$E$93,3,FALSE)</f>
        <v>93</v>
      </c>
      <c r="I22" s="5">
        <f t="shared" si="0"/>
        <v>2</v>
      </c>
      <c r="J22" s="5">
        <v>25</v>
      </c>
      <c r="K22" s="5">
        <f t="shared" si="1"/>
        <v>120</v>
      </c>
    </row>
    <row r="23" spans="1:11">
      <c r="A23" s="2">
        <v>20</v>
      </c>
      <c r="B23" s="2" t="s">
        <v>26</v>
      </c>
      <c r="C23" s="2" t="s">
        <v>88</v>
      </c>
      <c r="D23" s="2" t="s">
        <v>27</v>
      </c>
      <c r="E23" s="2" t="s">
        <v>129</v>
      </c>
      <c r="F23" s="6" t="s">
        <v>134</v>
      </c>
      <c r="G23" s="2">
        <v>2</v>
      </c>
      <c r="H23" s="5">
        <v>82</v>
      </c>
      <c r="I23" s="5">
        <f t="shared" si="0"/>
        <v>4</v>
      </c>
      <c r="J23" s="5">
        <v>25</v>
      </c>
      <c r="K23" s="5">
        <f t="shared" si="1"/>
        <v>193</v>
      </c>
    </row>
    <row r="24" spans="1:11">
      <c r="A24" s="2">
        <v>21</v>
      </c>
      <c r="B24" s="2" t="s">
        <v>26</v>
      </c>
      <c r="C24" s="2" t="s">
        <v>89</v>
      </c>
      <c r="D24" s="2" t="s">
        <v>28</v>
      </c>
      <c r="E24" s="2" t="s">
        <v>129</v>
      </c>
      <c r="F24" s="2" t="s">
        <v>116</v>
      </c>
      <c r="G24" s="2">
        <v>2</v>
      </c>
      <c r="H24" s="5">
        <f>VLOOKUP(F24,'[1]MARUTI ENT.'!$C$4:$E$93,3,FALSE)</f>
        <v>72</v>
      </c>
      <c r="I24" s="5">
        <f t="shared" si="0"/>
        <v>4</v>
      </c>
      <c r="J24" s="5">
        <v>25</v>
      </c>
      <c r="K24" s="5">
        <f t="shared" si="1"/>
        <v>173</v>
      </c>
    </row>
    <row r="25" spans="1:11">
      <c r="A25" s="2">
        <v>22</v>
      </c>
      <c r="B25" s="2" t="s">
        <v>26</v>
      </c>
      <c r="C25" s="2" t="s">
        <v>90</v>
      </c>
      <c r="D25" s="2" t="s">
        <v>29</v>
      </c>
      <c r="E25" s="2" t="s">
        <v>129</v>
      </c>
      <c r="F25" s="2" t="s">
        <v>121</v>
      </c>
      <c r="G25" s="2">
        <v>4</v>
      </c>
      <c r="H25" s="5">
        <f>VLOOKUP(F25,'[1]MARUTI ENT.'!$C$4:$E$93,3,FALSE)</f>
        <v>87</v>
      </c>
      <c r="I25" s="5">
        <f t="shared" si="0"/>
        <v>8</v>
      </c>
      <c r="J25" s="5">
        <v>25</v>
      </c>
      <c r="K25" s="5">
        <f t="shared" si="1"/>
        <v>381</v>
      </c>
    </row>
    <row r="26" spans="1:11">
      <c r="A26" s="2">
        <v>23</v>
      </c>
      <c r="B26" s="2" t="s">
        <v>26</v>
      </c>
      <c r="C26" s="2" t="s">
        <v>91</v>
      </c>
      <c r="D26" s="2" t="s">
        <v>30</v>
      </c>
      <c r="E26" s="2" t="s">
        <v>129</v>
      </c>
      <c r="F26" s="2" t="s">
        <v>116</v>
      </c>
      <c r="G26" s="2">
        <v>4</v>
      </c>
      <c r="H26" s="5">
        <f>VLOOKUP(F26,'[1]MARUTI ENT.'!$C$4:$E$93,3,FALSE)</f>
        <v>72</v>
      </c>
      <c r="I26" s="5">
        <f t="shared" si="0"/>
        <v>8</v>
      </c>
      <c r="J26" s="5">
        <v>25</v>
      </c>
      <c r="K26" s="5">
        <f t="shared" si="1"/>
        <v>321</v>
      </c>
    </row>
    <row r="27" spans="1:11">
      <c r="A27" s="2">
        <v>24</v>
      </c>
      <c r="B27" s="2" t="s">
        <v>31</v>
      </c>
      <c r="C27" s="2" t="s">
        <v>92</v>
      </c>
      <c r="D27" s="2" t="s">
        <v>32</v>
      </c>
      <c r="E27" s="2" t="s">
        <v>129</v>
      </c>
      <c r="F27" s="2" t="s">
        <v>122</v>
      </c>
      <c r="G27" s="2">
        <v>3</v>
      </c>
      <c r="H27" s="5">
        <f>VLOOKUP(F27,'[1]MARUTI ENT.'!$C$4:$E$93,3,FALSE)</f>
        <v>104</v>
      </c>
      <c r="I27" s="5">
        <f t="shared" si="0"/>
        <v>6</v>
      </c>
      <c r="J27" s="5">
        <v>25</v>
      </c>
      <c r="K27" s="5">
        <f t="shared" si="1"/>
        <v>343</v>
      </c>
    </row>
    <row r="28" spans="1:11">
      <c r="A28" s="2">
        <v>25</v>
      </c>
      <c r="B28" s="2" t="s">
        <v>31</v>
      </c>
      <c r="C28" s="2" t="s">
        <v>93</v>
      </c>
      <c r="D28" s="2" t="s">
        <v>33</v>
      </c>
      <c r="E28" s="2" t="s">
        <v>129</v>
      </c>
      <c r="F28" s="2" t="s">
        <v>116</v>
      </c>
      <c r="G28" s="2">
        <v>3</v>
      </c>
      <c r="H28" s="5">
        <f>VLOOKUP(F28,'[1]MARUTI ENT.'!$C$4:$E$93,3,FALSE)</f>
        <v>72</v>
      </c>
      <c r="I28" s="5">
        <f t="shared" si="0"/>
        <v>6</v>
      </c>
      <c r="J28" s="5">
        <v>25</v>
      </c>
      <c r="K28" s="5">
        <f t="shared" si="1"/>
        <v>247</v>
      </c>
    </row>
    <row r="29" spans="1:11">
      <c r="A29" s="2">
        <v>26</v>
      </c>
      <c r="B29" s="2" t="s">
        <v>31</v>
      </c>
      <c r="C29" s="2" t="s">
        <v>94</v>
      </c>
      <c r="D29" s="2" t="s">
        <v>34</v>
      </c>
      <c r="E29" s="2" t="s">
        <v>129</v>
      </c>
      <c r="F29" s="2" t="s">
        <v>116</v>
      </c>
      <c r="G29" s="2">
        <v>3</v>
      </c>
      <c r="H29" s="5">
        <f>VLOOKUP(F29,'[1]MARUTI ENT.'!$C$4:$E$93,3,FALSE)</f>
        <v>72</v>
      </c>
      <c r="I29" s="5">
        <f t="shared" si="0"/>
        <v>6</v>
      </c>
      <c r="J29" s="5">
        <v>25</v>
      </c>
      <c r="K29" s="5">
        <f t="shared" si="1"/>
        <v>247</v>
      </c>
    </row>
    <row r="30" spans="1:11">
      <c r="A30" s="2">
        <v>27</v>
      </c>
      <c r="B30" s="2" t="s">
        <v>31</v>
      </c>
      <c r="C30" s="2" t="s">
        <v>112</v>
      </c>
      <c r="D30" s="2" t="s">
        <v>60</v>
      </c>
      <c r="E30" s="2" t="s">
        <v>129</v>
      </c>
      <c r="F30" s="2" t="s">
        <v>122</v>
      </c>
      <c r="G30" s="2">
        <v>8</v>
      </c>
      <c r="H30" s="5">
        <f>VLOOKUP(F30,'[1]MARUTI ENT.'!$C$4:$E$93,3,FALSE)</f>
        <v>104</v>
      </c>
      <c r="I30" s="5">
        <f t="shared" si="0"/>
        <v>16</v>
      </c>
      <c r="J30" s="5">
        <v>25</v>
      </c>
      <c r="K30" s="5">
        <f t="shared" si="1"/>
        <v>873</v>
      </c>
    </row>
    <row r="31" spans="1:11">
      <c r="A31" s="2">
        <v>28</v>
      </c>
      <c r="B31" s="2" t="s">
        <v>31</v>
      </c>
      <c r="C31" s="2" t="s">
        <v>113</v>
      </c>
      <c r="D31" s="2" t="s">
        <v>61</v>
      </c>
      <c r="E31" s="2" t="s">
        <v>129</v>
      </c>
      <c r="F31" s="2" t="s">
        <v>127</v>
      </c>
      <c r="G31" s="2">
        <v>2</v>
      </c>
      <c r="H31" s="21">
        <v>150</v>
      </c>
      <c r="I31" s="5">
        <f t="shared" si="0"/>
        <v>4</v>
      </c>
      <c r="J31" s="5">
        <v>25</v>
      </c>
      <c r="K31" s="5">
        <f t="shared" si="1"/>
        <v>329</v>
      </c>
    </row>
    <row r="32" spans="1:11">
      <c r="A32" s="2">
        <v>29</v>
      </c>
      <c r="B32" s="2" t="s">
        <v>35</v>
      </c>
      <c r="C32" s="2" t="s">
        <v>95</v>
      </c>
      <c r="D32" s="2" t="s">
        <v>36</v>
      </c>
      <c r="E32" s="2" t="s">
        <v>129</v>
      </c>
      <c r="F32" s="2" t="s">
        <v>116</v>
      </c>
      <c r="G32" s="2">
        <v>2</v>
      </c>
      <c r="H32" s="5">
        <f>VLOOKUP(F32,'[1]MARUTI ENT.'!$C$4:$E$93,3,FALSE)</f>
        <v>72</v>
      </c>
      <c r="I32" s="5">
        <f t="shared" si="0"/>
        <v>4</v>
      </c>
      <c r="J32" s="5">
        <v>25</v>
      </c>
      <c r="K32" s="5">
        <f t="shared" si="1"/>
        <v>173</v>
      </c>
    </row>
    <row r="33" spans="1:11">
      <c r="A33" s="2">
        <v>30</v>
      </c>
      <c r="B33" s="2" t="s">
        <v>35</v>
      </c>
      <c r="C33" s="2" t="s">
        <v>96</v>
      </c>
      <c r="D33" s="2" t="s">
        <v>37</v>
      </c>
      <c r="E33" s="2" t="s">
        <v>129</v>
      </c>
      <c r="F33" s="2" t="s">
        <v>116</v>
      </c>
      <c r="G33" s="2">
        <v>3</v>
      </c>
      <c r="H33" s="5">
        <f>VLOOKUP(F33,'[1]MARUTI ENT.'!$C$4:$E$93,3,FALSE)</f>
        <v>72</v>
      </c>
      <c r="I33" s="5">
        <f t="shared" si="0"/>
        <v>6</v>
      </c>
      <c r="J33" s="5">
        <v>25</v>
      </c>
      <c r="K33" s="5">
        <f t="shared" si="1"/>
        <v>247</v>
      </c>
    </row>
    <row r="34" spans="1:11">
      <c r="A34" s="2">
        <v>31</v>
      </c>
      <c r="B34" s="2" t="s">
        <v>38</v>
      </c>
      <c r="C34" s="2" t="s">
        <v>97</v>
      </c>
      <c r="D34" s="2" t="s">
        <v>39</v>
      </c>
      <c r="E34" s="2" t="s">
        <v>129</v>
      </c>
      <c r="F34" s="2" t="s">
        <v>116</v>
      </c>
      <c r="G34" s="2">
        <v>1</v>
      </c>
      <c r="H34" s="5">
        <f>VLOOKUP(F34,'[1]MARUTI ENT.'!$C$4:$E$93,3,FALSE)</f>
        <v>72</v>
      </c>
      <c r="I34" s="5">
        <f t="shared" si="0"/>
        <v>2</v>
      </c>
      <c r="J34" s="5">
        <v>25</v>
      </c>
      <c r="K34" s="5">
        <f t="shared" si="1"/>
        <v>99</v>
      </c>
    </row>
    <row r="35" spans="1:11">
      <c r="A35" s="2">
        <v>32</v>
      </c>
      <c r="B35" s="2" t="s">
        <v>38</v>
      </c>
      <c r="C35" s="2" t="s">
        <v>98</v>
      </c>
      <c r="D35" s="2" t="s">
        <v>40</v>
      </c>
      <c r="E35" s="2" t="s">
        <v>129</v>
      </c>
      <c r="F35" s="2" t="s">
        <v>116</v>
      </c>
      <c r="G35" s="2">
        <v>2</v>
      </c>
      <c r="H35" s="5">
        <f>VLOOKUP(F35,'[1]MARUTI ENT.'!$C$4:$E$93,3,FALSE)</f>
        <v>72</v>
      </c>
      <c r="I35" s="5">
        <f t="shared" si="0"/>
        <v>4</v>
      </c>
      <c r="J35" s="5">
        <v>25</v>
      </c>
      <c r="K35" s="5">
        <f t="shared" si="1"/>
        <v>173</v>
      </c>
    </row>
    <row r="36" spans="1:11">
      <c r="A36" s="2">
        <v>33</v>
      </c>
      <c r="B36" s="2" t="s">
        <v>38</v>
      </c>
      <c r="C36" s="2" t="s">
        <v>99</v>
      </c>
      <c r="D36" s="2" t="s">
        <v>41</v>
      </c>
      <c r="E36" s="2" t="s">
        <v>129</v>
      </c>
      <c r="F36" s="2" t="s">
        <v>116</v>
      </c>
      <c r="G36" s="2">
        <v>2</v>
      </c>
      <c r="H36" s="5">
        <f>VLOOKUP(F36,'[1]MARUTI ENT.'!$C$4:$E$93,3,FALSE)</f>
        <v>72</v>
      </c>
      <c r="I36" s="5">
        <f t="shared" si="0"/>
        <v>4</v>
      </c>
      <c r="J36" s="5">
        <v>25</v>
      </c>
      <c r="K36" s="5">
        <f t="shared" si="1"/>
        <v>173</v>
      </c>
    </row>
    <row r="37" spans="1:11">
      <c r="A37" s="2">
        <v>34</v>
      </c>
      <c r="B37" s="2" t="s">
        <v>38</v>
      </c>
      <c r="C37" s="2" t="s">
        <v>100</v>
      </c>
      <c r="D37" s="2" t="s">
        <v>42</v>
      </c>
      <c r="E37" s="2" t="s">
        <v>129</v>
      </c>
      <c r="F37" s="2" t="s">
        <v>116</v>
      </c>
      <c r="G37" s="2">
        <v>3</v>
      </c>
      <c r="H37" s="5">
        <f>VLOOKUP(F37,'[1]MARUTI ENT.'!$C$4:$E$93,3,FALSE)</f>
        <v>72</v>
      </c>
      <c r="I37" s="5">
        <f t="shared" si="0"/>
        <v>6</v>
      </c>
      <c r="J37" s="5">
        <v>25</v>
      </c>
      <c r="K37" s="5">
        <f t="shared" si="1"/>
        <v>247</v>
      </c>
    </row>
    <row r="38" spans="1:11">
      <c r="A38" s="2">
        <v>35</v>
      </c>
      <c r="B38" s="2" t="s">
        <v>38</v>
      </c>
      <c r="C38" s="2" t="s">
        <v>114</v>
      </c>
      <c r="D38" s="2" t="s">
        <v>62</v>
      </c>
      <c r="E38" s="2" t="s">
        <v>129</v>
      </c>
      <c r="F38" s="2" t="s">
        <v>126</v>
      </c>
      <c r="G38" s="2">
        <v>2</v>
      </c>
      <c r="H38" s="5">
        <f>VLOOKUP(F38,'[1]MARUTI ENT.'!$C$4:$E$93,3,FALSE)</f>
        <v>129</v>
      </c>
      <c r="I38" s="5">
        <f t="shared" si="0"/>
        <v>4</v>
      </c>
      <c r="J38" s="5">
        <v>25</v>
      </c>
      <c r="K38" s="5">
        <f t="shared" si="1"/>
        <v>287</v>
      </c>
    </row>
    <row r="39" spans="1:11">
      <c r="A39" s="2">
        <v>36</v>
      </c>
      <c r="B39" s="2" t="s">
        <v>43</v>
      </c>
      <c r="C39" s="2" t="s">
        <v>101</v>
      </c>
      <c r="D39" s="2" t="s">
        <v>44</v>
      </c>
      <c r="E39" s="2" t="s">
        <v>129</v>
      </c>
      <c r="F39" s="2" t="s">
        <v>123</v>
      </c>
      <c r="G39" s="2">
        <v>1</v>
      </c>
      <c r="H39" s="5">
        <f>VLOOKUP(F39,'[1]MARUTI ENT.'!$C$4:$E$93,3,FALSE)</f>
        <v>87</v>
      </c>
      <c r="I39" s="5">
        <f t="shared" si="0"/>
        <v>2</v>
      </c>
      <c r="J39" s="5">
        <v>25</v>
      </c>
      <c r="K39" s="5">
        <f t="shared" si="1"/>
        <v>114</v>
      </c>
    </row>
    <row r="40" spans="1:11">
      <c r="A40" s="2">
        <v>37</v>
      </c>
      <c r="B40" s="2" t="s">
        <v>45</v>
      </c>
      <c r="C40" s="2" t="s">
        <v>102</v>
      </c>
      <c r="D40" s="2" t="s">
        <v>46</v>
      </c>
      <c r="E40" s="2" t="s">
        <v>129</v>
      </c>
      <c r="F40" s="2" t="s">
        <v>116</v>
      </c>
      <c r="G40" s="2">
        <v>5</v>
      </c>
      <c r="H40" s="5">
        <f>VLOOKUP(F40,'[1]MARUTI ENT.'!$C$4:$E$93,3,FALSE)</f>
        <v>72</v>
      </c>
      <c r="I40" s="5">
        <f t="shared" si="0"/>
        <v>10</v>
      </c>
      <c r="J40" s="5">
        <v>25</v>
      </c>
      <c r="K40" s="5">
        <f t="shared" si="1"/>
        <v>395</v>
      </c>
    </row>
    <row r="41" spans="1:11">
      <c r="A41" s="2">
        <v>38</v>
      </c>
      <c r="B41" s="2" t="s">
        <v>47</v>
      </c>
      <c r="C41" s="2" t="s">
        <v>103</v>
      </c>
      <c r="D41" s="2" t="s">
        <v>48</v>
      </c>
      <c r="E41" s="2" t="s">
        <v>129</v>
      </c>
      <c r="F41" s="2" t="s">
        <v>116</v>
      </c>
      <c r="G41" s="2">
        <v>1</v>
      </c>
      <c r="H41" s="5">
        <f>VLOOKUP(F41,'[1]MARUTI ENT.'!$C$4:$E$93,3,FALSE)</f>
        <v>72</v>
      </c>
      <c r="I41" s="5">
        <f t="shared" si="0"/>
        <v>2</v>
      </c>
      <c r="J41" s="5">
        <v>25</v>
      </c>
      <c r="K41" s="5">
        <f t="shared" si="1"/>
        <v>99</v>
      </c>
    </row>
    <row r="42" spans="1:11">
      <c r="A42" s="2">
        <v>39</v>
      </c>
      <c r="B42" s="2" t="s">
        <v>47</v>
      </c>
      <c r="C42" s="2" t="s">
        <v>104</v>
      </c>
      <c r="D42" s="2" t="s">
        <v>49</v>
      </c>
      <c r="E42" s="2" t="s">
        <v>129</v>
      </c>
      <c r="F42" s="2" t="s">
        <v>116</v>
      </c>
      <c r="G42" s="2">
        <v>2</v>
      </c>
      <c r="H42" s="5">
        <f>VLOOKUP(F42,'[1]MARUTI ENT.'!$C$4:$E$93,3,FALSE)</f>
        <v>72</v>
      </c>
      <c r="I42" s="5">
        <f t="shared" si="0"/>
        <v>4</v>
      </c>
      <c r="J42" s="5">
        <v>25</v>
      </c>
      <c r="K42" s="5">
        <f t="shared" si="1"/>
        <v>173</v>
      </c>
    </row>
    <row r="43" spans="1:11">
      <c r="A43" s="2">
        <v>40</v>
      </c>
      <c r="B43" s="2" t="s">
        <v>47</v>
      </c>
      <c r="C43" s="2" t="s">
        <v>105</v>
      </c>
      <c r="D43" s="2" t="s">
        <v>50</v>
      </c>
      <c r="E43" s="2" t="s">
        <v>129</v>
      </c>
      <c r="F43" s="6" t="s">
        <v>134</v>
      </c>
      <c r="G43" s="2">
        <v>3</v>
      </c>
      <c r="H43" s="5">
        <v>82</v>
      </c>
      <c r="I43" s="5">
        <f t="shared" si="0"/>
        <v>6</v>
      </c>
      <c r="J43" s="5">
        <v>25</v>
      </c>
      <c r="K43" s="5">
        <f t="shared" si="1"/>
        <v>277</v>
      </c>
    </row>
    <row r="44" spans="1:11">
      <c r="A44" s="2">
        <v>41</v>
      </c>
      <c r="B44" s="2" t="s">
        <v>47</v>
      </c>
      <c r="C44" s="2" t="s">
        <v>115</v>
      </c>
      <c r="D44" s="2" t="s">
        <v>63</v>
      </c>
      <c r="E44" s="2" t="s">
        <v>129</v>
      </c>
      <c r="F44" s="2" t="s">
        <v>128</v>
      </c>
      <c r="G44" s="2">
        <v>4</v>
      </c>
      <c r="H44" s="5">
        <f>VLOOKUP(F44,'[1]MARUTI ENT.'!$C$4:$E$93,3,FALSE)</f>
        <v>133</v>
      </c>
      <c r="I44" s="5">
        <f t="shared" si="0"/>
        <v>8</v>
      </c>
      <c r="J44" s="5">
        <v>25</v>
      </c>
      <c r="K44" s="5">
        <f t="shared" si="1"/>
        <v>565</v>
      </c>
    </row>
    <row r="45" spans="1:11">
      <c r="A45" s="2">
        <v>42</v>
      </c>
      <c r="B45" s="2" t="s">
        <v>51</v>
      </c>
      <c r="C45" s="2" t="s">
        <v>106</v>
      </c>
      <c r="D45" s="2" t="s">
        <v>52</v>
      </c>
      <c r="E45" s="2" t="s">
        <v>129</v>
      </c>
      <c r="F45" s="2" t="s">
        <v>116</v>
      </c>
      <c r="G45" s="2">
        <v>3</v>
      </c>
      <c r="H45" s="5">
        <f>VLOOKUP(F45,'[1]MARUTI ENT.'!$C$4:$E$93,3,FALSE)</f>
        <v>72</v>
      </c>
      <c r="I45" s="5">
        <f t="shared" si="0"/>
        <v>6</v>
      </c>
      <c r="J45" s="5">
        <v>25</v>
      </c>
      <c r="K45" s="5">
        <f t="shared" si="1"/>
        <v>247</v>
      </c>
    </row>
    <row r="46" spans="1:11">
      <c r="A46" s="2">
        <v>43</v>
      </c>
      <c r="B46" s="2" t="s">
        <v>53</v>
      </c>
      <c r="C46" s="2" t="s">
        <v>107</v>
      </c>
      <c r="D46" s="2" t="s">
        <v>54</v>
      </c>
      <c r="E46" s="2" t="s">
        <v>129</v>
      </c>
      <c r="F46" s="2" t="s">
        <v>124</v>
      </c>
      <c r="G46" s="2">
        <v>4</v>
      </c>
      <c r="H46" s="5">
        <f>VLOOKUP(F46,'[1]MARUTI ENT.'!$C$4:$E$93,3,FALSE)</f>
        <v>104</v>
      </c>
      <c r="I46" s="5">
        <f t="shared" si="0"/>
        <v>8</v>
      </c>
      <c r="J46" s="5">
        <v>25</v>
      </c>
      <c r="K46" s="5">
        <f t="shared" si="1"/>
        <v>449</v>
      </c>
    </row>
    <row r="47" spans="1:11">
      <c r="A47" s="2">
        <v>44</v>
      </c>
      <c r="B47" s="2" t="s">
        <v>53</v>
      </c>
      <c r="C47" s="2" t="s">
        <v>108</v>
      </c>
      <c r="D47" s="2" t="s">
        <v>55</v>
      </c>
      <c r="E47" s="2" t="s">
        <v>129</v>
      </c>
      <c r="F47" s="2" t="s">
        <v>125</v>
      </c>
      <c r="G47" s="2">
        <v>2</v>
      </c>
      <c r="H47" s="5">
        <f>VLOOKUP(F47,'[1]MARUTI ENT.'!$C$4:$E$93,3,FALSE)</f>
        <v>82</v>
      </c>
      <c r="I47" s="5">
        <f t="shared" si="0"/>
        <v>4</v>
      </c>
      <c r="J47" s="5">
        <v>25</v>
      </c>
      <c r="K47" s="5">
        <f t="shared" si="1"/>
        <v>193</v>
      </c>
    </row>
    <row r="48" spans="1:11">
      <c r="A48" s="2">
        <v>45</v>
      </c>
      <c r="B48" s="2" t="s">
        <v>53</v>
      </c>
      <c r="C48" s="2" t="s">
        <v>109</v>
      </c>
      <c r="D48" s="2" t="s">
        <v>56</v>
      </c>
      <c r="E48" s="2" t="s">
        <v>129</v>
      </c>
      <c r="F48" s="2" t="s">
        <v>116</v>
      </c>
      <c r="G48" s="2">
        <v>2</v>
      </c>
      <c r="H48" s="5">
        <f>VLOOKUP(F48,'[1]MARUTI ENT.'!$C$4:$E$93,3,FALSE)</f>
        <v>72</v>
      </c>
      <c r="I48" s="5">
        <f t="shared" si="0"/>
        <v>4</v>
      </c>
      <c r="J48" s="5">
        <v>25</v>
      </c>
      <c r="K48" s="5">
        <f t="shared" si="1"/>
        <v>173</v>
      </c>
    </row>
    <row r="49" spans="1:11" s="9" customFormat="1">
      <c r="A49" s="17" t="s">
        <v>139</v>
      </c>
      <c r="B49" s="18"/>
      <c r="C49" s="18"/>
      <c r="D49" s="18"/>
      <c r="E49" s="18"/>
      <c r="F49" s="18"/>
      <c r="G49" s="18"/>
      <c r="H49" s="19"/>
      <c r="I49" s="19"/>
      <c r="J49" s="20"/>
      <c r="K49" s="8">
        <f>SUM(K4:K48)</f>
        <v>12354</v>
      </c>
    </row>
    <row r="50" spans="1:11" s="9" customFormat="1" ht="30" customHeight="1">
      <c r="A50" s="11" t="s">
        <v>137</v>
      </c>
      <c r="B50" s="11"/>
      <c r="C50" s="11"/>
      <c r="D50" s="11"/>
      <c r="E50" s="11"/>
      <c r="F50" s="11"/>
      <c r="G50" s="11"/>
      <c r="H50" s="12"/>
      <c r="I50" s="12"/>
      <c r="J50" s="12"/>
      <c r="K50" s="12"/>
    </row>
    <row r="51" spans="1:11" s="9" customFormat="1" ht="30" customHeight="1">
      <c r="A51" s="11" t="s">
        <v>138</v>
      </c>
      <c r="B51" s="11"/>
      <c r="C51" s="11"/>
      <c r="D51" s="11"/>
      <c r="E51" s="11"/>
      <c r="F51" s="11"/>
      <c r="G51" s="11"/>
      <c r="H51" s="12"/>
      <c r="I51" s="12"/>
      <c r="J51" s="12"/>
      <c r="K51" s="12"/>
    </row>
    <row r="52" spans="1:11">
      <c r="G52" s="10">
        <f>SUM(G4:G48)</f>
        <v>127</v>
      </c>
    </row>
  </sheetData>
  <sortState ref="B2:K46">
    <sortCondition ref="B2"/>
  </sortState>
  <mergeCells count="7">
    <mergeCell ref="A51:K51"/>
    <mergeCell ref="A1:G1"/>
    <mergeCell ref="H1:K1"/>
    <mergeCell ref="A2:G2"/>
    <mergeCell ref="H2:K2"/>
    <mergeCell ref="A49:J49"/>
    <mergeCell ref="A50:K50"/>
  </mergeCells>
  <conditionalFormatting sqref="C1:C2">
    <cfRule type="duplicateValues" dxfId="5" priority="5"/>
    <cfRule type="duplicateValues" dxfId="4" priority="6"/>
  </conditionalFormatting>
  <conditionalFormatting sqref="C49:C51">
    <cfRule type="duplicateValues" dxfId="3" priority="3"/>
    <cfRule type="duplicateValues" dxfId="2" priority="4"/>
  </conditionalFormatting>
  <conditionalFormatting sqref="C49:C51">
    <cfRule type="duplicateValues" dxfId="1" priority="1"/>
    <cfRule type="duplicateValues" dxfId="0" priority="2"/>
  </conditionalFormatting>
  <pageMargins left="0.55118110236220474" right="0.15748031496062992" top="0.74803149606299213" bottom="0.98425196850393704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2026-01-13T08:17:29Z</cp:lastPrinted>
  <dcterms:created xsi:type="dcterms:W3CDTF">2026-01-10T08:32:14Z</dcterms:created>
  <dcterms:modified xsi:type="dcterms:W3CDTF">2026-01-13T08:17:51Z</dcterms:modified>
</cp:coreProperties>
</file>