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L12"/>
  <c r="L5"/>
  <c r="L10"/>
  <c r="J5"/>
  <c r="J6"/>
  <c r="J7"/>
  <c r="J8"/>
  <c r="J9"/>
  <c r="J10"/>
  <c r="J11"/>
  <c r="J4"/>
  <c r="I5"/>
  <c r="I6"/>
  <c r="I7"/>
  <c r="I8"/>
  <c r="I9"/>
  <c r="I10"/>
  <c r="I11"/>
  <c r="I4"/>
  <c r="H6" l="1"/>
  <c r="L6" s="1"/>
  <c r="H7"/>
  <c r="L7" s="1"/>
  <c r="H8"/>
  <c r="L8" s="1"/>
  <c r="H9"/>
  <c r="L9" s="1"/>
  <c r="H11"/>
  <c r="L11" s="1"/>
  <c r="H4"/>
  <c r="L4" s="1"/>
</calcChain>
</file>

<file path=xl/sharedStrings.xml><?xml version="1.0" encoding="utf-8"?>
<sst xmlns="http://schemas.openxmlformats.org/spreadsheetml/2006/main" count="58" uniqueCount="43">
  <si>
    <t>04/4/2026</t>
  </si>
  <si>
    <t>5</t>
  </si>
  <si>
    <t>001</t>
  </si>
  <si>
    <t>05/4/2026</t>
  </si>
  <si>
    <t>004</t>
  </si>
  <si>
    <t>003</t>
  </si>
  <si>
    <t>15/4/2026</t>
  </si>
  <si>
    <t>11</t>
  </si>
  <si>
    <t>18</t>
  </si>
  <si>
    <t>22</t>
  </si>
  <si>
    <t>20/4/2026</t>
  </si>
  <si>
    <t>270</t>
  </si>
  <si>
    <t>DHENKANAL</t>
  </si>
  <si>
    <t>KEONJHAR</t>
  </si>
  <si>
    <t>BALASORE</t>
  </si>
  <si>
    <t>BARIPADA</t>
  </si>
  <si>
    <t>CTC</t>
  </si>
  <si>
    <t>JA/00165</t>
  </si>
  <si>
    <t>JA/00186</t>
  </si>
  <si>
    <t>JA/00224</t>
  </si>
  <si>
    <t>JA/00225</t>
  </si>
  <si>
    <t>JA/00768</t>
  </si>
  <si>
    <t>JA/00772</t>
  </si>
  <si>
    <t>JA/00851</t>
  </si>
  <si>
    <t>JA/01085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</si>
  <si>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</si>
  <si>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</si>
  <si>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</si>
  <si>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</si>
  <si>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</si>
  <si>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</si>
  <si>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</si>
  <si>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</si>
  <si>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</si>
  <si>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AMT.</t>
  </si>
  <si>
    <t>DD.CH.</t>
  </si>
  <si>
    <t>LR.CH.</t>
  </si>
  <si>
    <t>INVOICE
PRAGATI LOGISTICS,SAMANTA SAHI KHUNTIA LANE,8984191006
GST No:21AGHPB9356M1Z9</t>
  </si>
  <si>
    <t xml:space="preserve">ASTHA AGENCY KAJIDIHA CUTTACK
Address:cuttack,6548856574
GST No:21AZXPM8190R1Z7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</si>
  <si>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</si>
  <si>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</si>
  <si>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SEVEN THOUSAND NINE HUNDRED THIRTY THREE ONLY)</t>
  </si>
  <si>
    <t xml:space="preserve">Bill Date: 30/04/2026
Bill NO : 2212
Total Amount : 7933.00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</si>
</sst>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04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82</v>
          </cell>
          <cell r="G4">
            <v>5</v>
          </cell>
          <cell r="H4">
            <v>90</v>
          </cell>
        </row>
        <row r="5">
          <cell r="E5" t="str">
            <v>DHENKANAL</v>
          </cell>
          <cell r="F5" t="str">
            <v>98</v>
          </cell>
          <cell r="G5">
            <v>3</v>
          </cell>
          <cell r="H5">
            <v>75</v>
          </cell>
        </row>
        <row r="6">
          <cell r="E6" t="str">
            <v>BARAGARH</v>
          </cell>
          <cell r="F6" t="str">
            <v>97</v>
          </cell>
          <cell r="G6">
            <v>7</v>
          </cell>
          <cell r="H6">
            <v>90</v>
          </cell>
        </row>
        <row r="7">
          <cell r="E7" t="str">
            <v>BARIPADA</v>
          </cell>
          <cell r="F7" t="str">
            <v>99</v>
          </cell>
          <cell r="G7">
            <v>15</v>
          </cell>
          <cell r="H7">
            <v>90</v>
          </cell>
        </row>
        <row r="8">
          <cell r="E8" t="str">
            <v>SAMBALPUR</v>
          </cell>
          <cell r="F8" t="str">
            <v>92</v>
          </cell>
          <cell r="G8">
            <v>10</v>
          </cell>
          <cell r="H8">
            <v>100</v>
          </cell>
        </row>
        <row r="9">
          <cell r="E9" t="str">
            <v>ROURKELA</v>
          </cell>
          <cell r="F9" t="str">
            <v>93</v>
          </cell>
          <cell r="G9">
            <v>15</v>
          </cell>
          <cell r="H9">
            <v>90</v>
          </cell>
        </row>
        <row r="10">
          <cell r="E10" t="str">
            <v>BALASORE</v>
          </cell>
          <cell r="F10" t="str">
            <v>96</v>
          </cell>
          <cell r="G10">
            <v>3</v>
          </cell>
          <cell r="H10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37</v>
      </c>
      <c r="J1" s="21"/>
      <c r="K1" s="21"/>
      <c r="L1" s="21"/>
    </row>
    <row r="2" spans="1:12" s="1" customFormat="1" ht="63" customHeight="1">
      <c r="A2" s="18" t="s">
        <v>38</v>
      </c>
      <c r="B2" s="19"/>
      <c r="C2" s="19"/>
      <c r="D2" s="19"/>
      <c r="E2" s="19"/>
      <c r="F2" s="19"/>
      <c r="G2" s="19"/>
      <c r="H2" s="20"/>
      <c r="I2" s="21" t="s">
        <v>42</v>
      </c>
      <c r="J2" s="21"/>
      <c r="K2" s="21"/>
      <c r="L2" s="21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6" t="s">
        <v>32</v>
      </c>
      <c r="I3" s="6" t="s">
        <v>33</v>
      </c>
      <c r="J3" s="6" t="s">
        <v>35</v>
      </c>
      <c r="K3" s="6" t="s">
        <v>36</v>
      </c>
      <c r="L3" s="6" t="s">
        <v>34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12</v>
      </c>
      <c r="G4" s="2">
        <v>2</v>
      </c>
      <c r="H4" s="7">
        <f>VLOOKUP(F4,[1]Invoice!$E$4:$H$10,4,FALSE)</f>
        <v>75</v>
      </c>
      <c r="I4" s="7">
        <f>G4*2</f>
        <v>4</v>
      </c>
      <c r="J4" s="7">
        <f>G4*15</f>
        <v>30</v>
      </c>
      <c r="K4" s="7">
        <v>50</v>
      </c>
      <c r="L4" s="7">
        <f>G4*H4+I4+J4+K4</f>
        <v>234</v>
      </c>
    </row>
    <row r="5" spans="1:12">
      <c r="A5" s="2">
        <v>2</v>
      </c>
      <c r="B5" s="2" t="s">
        <v>0</v>
      </c>
      <c r="C5" s="2" t="s">
        <v>18</v>
      </c>
      <c r="D5" s="2" t="s">
        <v>2</v>
      </c>
      <c r="E5" s="3" t="s">
        <v>16</v>
      </c>
      <c r="F5" s="2" t="s">
        <v>13</v>
      </c>
      <c r="G5" s="2">
        <v>21</v>
      </c>
      <c r="H5" s="7">
        <v>110</v>
      </c>
      <c r="I5" s="7">
        <f t="shared" ref="I5:I11" si="0">G5*2</f>
        <v>42</v>
      </c>
      <c r="J5" s="7">
        <f t="shared" ref="J5:J11" si="1">G5*15</f>
        <v>315</v>
      </c>
      <c r="K5" s="7">
        <v>50</v>
      </c>
      <c r="L5" s="7">
        <f t="shared" ref="L5:L11" si="2">G5*H5+I5+J5+K5</f>
        <v>2717</v>
      </c>
    </row>
    <row r="6" spans="1:12">
      <c r="A6" s="2">
        <v>3</v>
      </c>
      <c r="B6" s="2" t="s">
        <v>3</v>
      </c>
      <c r="C6" s="2" t="s">
        <v>19</v>
      </c>
      <c r="D6" s="2" t="s">
        <v>4</v>
      </c>
      <c r="E6" s="3" t="s">
        <v>16</v>
      </c>
      <c r="F6" s="2" t="s">
        <v>14</v>
      </c>
      <c r="G6" s="2">
        <v>1</v>
      </c>
      <c r="H6" s="7">
        <f>VLOOKUP(F6,[1]Invoice!$E$4:$H$10,4,FALSE)</f>
        <v>90</v>
      </c>
      <c r="I6" s="7">
        <f t="shared" si="0"/>
        <v>2</v>
      </c>
      <c r="J6" s="7">
        <f t="shared" si="1"/>
        <v>15</v>
      </c>
      <c r="K6" s="7">
        <v>50</v>
      </c>
      <c r="L6" s="7">
        <f t="shared" si="2"/>
        <v>157</v>
      </c>
    </row>
    <row r="7" spans="1:12">
      <c r="A7" s="2">
        <v>4</v>
      </c>
      <c r="B7" s="2" t="s">
        <v>3</v>
      </c>
      <c r="C7" s="2" t="s">
        <v>20</v>
      </c>
      <c r="D7" s="2" t="s">
        <v>5</v>
      </c>
      <c r="E7" s="3" t="s">
        <v>16</v>
      </c>
      <c r="F7" s="2" t="s">
        <v>14</v>
      </c>
      <c r="G7" s="2">
        <v>7</v>
      </c>
      <c r="H7" s="7">
        <f>VLOOKUP(F7,[1]Invoice!$E$4:$H$10,4,FALSE)</f>
        <v>90</v>
      </c>
      <c r="I7" s="7">
        <f t="shared" si="0"/>
        <v>14</v>
      </c>
      <c r="J7" s="7">
        <f t="shared" si="1"/>
        <v>105</v>
      </c>
      <c r="K7" s="7">
        <v>50</v>
      </c>
      <c r="L7" s="7">
        <f t="shared" si="2"/>
        <v>799</v>
      </c>
    </row>
    <row r="8" spans="1:12">
      <c r="A8" s="2">
        <v>5</v>
      </c>
      <c r="B8" s="2" t="s">
        <v>6</v>
      </c>
      <c r="C8" s="2" t="s">
        <v>21</v>
      </c>
      <c r="D8" s="2" t="s">
        <v>7</v>
      </c>
      <c r="E8" s="3" t="s">
        <v>16</v>
      </c>
      <c r="F8" s="2" t="s">
        <v>12</v>
      </c>
      <c r="G8" s="2">
        <v>7</v>
      </c>
      <c r="H8" s="7">
        <f>VLOOKUP(F8,[1]Invoice!$E$4:$H$10,4,FALSE)</f>
        <v>75</v>
      </c>
      <c r="I8" s="7">
        <f t="shared" si="0"/>
        <v>14</v>
      </c>
      <c r="J8" s="7">
        <f t="shared" si="1"/>
        <v>105</v>
      </c>
      <c r="K8" s="7">
        <v>50</v>
      </c>
      <c r="L8" s="7">
        <f t="shared" si="2"/>
        <v>694</v>
      </c>
    </row>
    <row r="9" spans="1:12">
      <c r="A9" s="2">
        <v>6</v>
      </c>
      <c r="B9" s="2" t="s">
        <v>6</v>
      </c>
      <c r="C9" s="2" t="s">
        <v>22</v>
      </c>
      <c r="D9" s="2" t="s">
        <v>8</v>
      </c>
      <c r="E9" s="3" t="s">
        <v>16</v>
      </c>
      <c r="F9" s="2" t="s">
        <v>14</v>
      </c>
      <c r="G9" s="2">
        <v>2</v>
      </c>
      <c r="H9" s="7">
        <f>VLOOKUP(F9,[1]Invoice!$E$4:$H$10,4,FALSE)</f>
        <v>90</v>
      </c>
      <c r="I9" s="7">
        <f t="shared" si="0"/>
        <v>4</v>
      </c>
      <c r="J9" s="7">
        <f t="shared" si="1"/>
        <v>30</v>
      </c>
      <c r="K9" s="7">
        <v>50</v>
      </c>
      <c r="L9" s="7">
        <f t="shared" si="2"/>
        <v>264</v>
      </c>
    </row>
    <row r="10" spans="1:12">
      <c r="A10" s="2">
        <v>7</v>
      </c>
      <c r="B10" s="2" t="s">
        <v>6</v>
      </c>
      <c r="C10" s="2" t="s">
        <v>23</v>
      </c>
      <c r="D10" s="2" t="s">
        <v>9</v>
      </c>
      <c r="E10" s="3" t="s">
        <v>16</v>
      </c>
      <c r="F10" s="2" t="s">
        <v>13</v>
      </c>
      <c r="G10" s="2">
        <v>20</v>
      </c>
      <c r="H10" s="7">
        <v>110</v>
      </c>
      <c r="I10" s="7">
        <f t="shared" si="0"/>
        <v>40</v>
      </c>
      <c r="J10" s="7">
        <f t="shared" si="1"/>
        <v>300</v>
      </c>
      <c r="K10" s="7">
        <v>50</v>
      </c>
      <c r="L10" s="7">
        <f t="shared" si="2"/>
        <v>2590</v>
      </c>
    </row>
    <row r="11" spans="1:12">
      <c r="A11" s="2">
        <v>8</v>
      </c>
      <c r="B11" s="2" t="s">
        <v>10</v>
      </c>
      <c r="C11" s="2" t="s">
        <v>24</v>
      </c>
      <c r="D11" s="2" t="s">
        <v>11</v>
      </c>
      <c r="E11" s="3" t="s">
        <v>16</v>
      </c>
      <c r="F11" s="2" t="s">
        <v>15</v>
      </c>
      <c r="G11" s="2">
        <v>4</v>
      </c>
      <c r="H11" s="7">
        <f>VLOOKUP(F11,[1]Invoice!$E$4:$H$10,4,FALSE)</f>
        <v>90</v>
      </c>
      <c r="I11" s="7">
        <f t="shared" si="0"/>
        <v>8</v>
      </c>
      <c r="J11" s="7">
        <f t="shared" si="1"/>
        <v>60</v>
      </c>
      <c r="K11" s="7">
        <v>50</v>
      </c>
      <c r="L11" s="7">
        <f t="shared" si="2"/>
        <v>478</v>
      </c>
    </row>
    <row r="12" spans="1:12" s="9" customFormat="1">
      <c r="A12" s="12" t="s">
        <v>41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8">
        <f>SUM(L4:L11)</f>
        <v>7933</v>
      </c>
    </row>
    <row r="13" spans="1:12" s="9" customFormat="1" ht="30" customHeight="1">
      <c r="A13" s="16" t="s">
        <v>40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 s="9" customFormat="1" ht="30" customHeight="1">
      <c r="A14" s="16" t="s">
        <v>39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  <row r="15" spans="1:12" s="1" customFormat="1">
      <c r="G15" s="11">
        <f>SUM(G4:G11)</f>
        <v>64</v>
      </c>
      <c r="H15" s="10"/>
      <c r="I15" s="10"/>
      <c r="J15" s="10"/>
      <c r="K15" s="10"/>
      <c r="L15" s="10"/>
    </row>
    <row r="16" spans="1:12" s="1" customFormat="1">
      <c r="H16" s="10"/>
      <c r="I16" s="10"/>
      <c r="J16" s="10"/>
      <c r="K16" s="10"/>
      <c r="L16" s="10"/>
    </row>
    <row r="17" spans="8:12" s="1" customFormat="1">
      <c r="H17" s="10"/>
      <c r="I17" s="10"/>
      <c r="J17" s="10"/>
      <c r="K17" s="10"/>
      <c r="L17" s="10"/>
    </row>
  </sheetData>
  <sortState ref="B2:G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7">
    <cfRule type="duplicateValues" dxfId="0" priority="1"/>
  </conditionalFormatting>
  <pageMargins left="0.7" right="0.6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2026-05-12T07:25:53Z</cp:lastPrinted>
  <dcterms:created xsi:type="dcterms:W3CDTF">2026-05-07T03:37:59Z</dcterms:created>
  <dcterms:modified xsi:type="dcterms:W3CDTF">2026-05-12T07:25:55Z</dcterms:modified>
</cp:coreProperties>
</file>