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Invoice!$A$3:$M$60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58" i="1" l="1"/>
  <c r="I56" i="1"/>
  <c r="H56" i="1"/>
  <c r="L56" i="1" s="1"/>
  <c r="I55" i="1"/>
  <c r="H55" i="1"/>
  <c r="A55" i="1"/>
  <c r="A56" i="1" s="1"/>
  <c r="I54" i="1"/>
  <c r="H54" i="1"/>
  <c r="L54" i="1" s="1"/>
  <c r="I53" i="1"/>
  <c r="H53" i="1"/>
  <c r="L53" i="1" s="1"/>
  <c r="I52" i="1"/>
  <c r="H52" i="1"/>
  <c r="L52" i="1" s="1"/>
  <c r="I51" i="1"/>
  <c r="H51" i="1"/>
  <c r="I50" i="1"/>
  <c r="H50" i="1"/>
  <c r="L50" i="1" s="1"/>
  <c r="I49" i="1"/>
  <c r="H49" i="1"/>
  <c r="I48" i="1"/>
  <c r="H48" i="1"/>
  <c r="L48" i="1" s="1"/>
  <c r="I47" i="1"/>
  <c r="H47" i="1"/>
  <c r="I46" i="1"/>
  <c r="H46" i="1"/>
  <c r="A46" i="1"/>
  <c r="A47" i="1" s="1"/>
  <c r="A48" i="1" s="1"/>
  <c r="A49" i="1" s="1"/>
  <c r="A50" i="1" s="1"/>
  <c r="A51" i="1" s="1"/>
  <c r="A52" i="1" s="1"/>
  <c r="I45" i="1"/>
  <c r="H45" i="1"/>
  <c r="I44" i="1"/>
  <c r="H44" i="1"/>
  <c r="I43" i="1"/>
  <c r="H43" i="1"/>
  <c r="I42" i="1"/>
  <c r="H42" i="1"/>
  <c r="L42" i="1" s="1"/>
  <c r="I41" i="1"/>
  <c r="H41" i="1"/>
  <c r="I40" i="1"/>
  <c r="H40" i="1"/>
  <c r="A40" i="1"/>
  <c r="A41" i="1" s="1"/>
  <c r="A42" i="1" s="1"/>
  <c r="A43" i="1" s="1"/>
  <c r="I39" i="1"/>
  <c r="H39" i="1"/>
  <c r="I38" i="1"/>
  <c r="H38" i="1"/>
  <c r="I37" i="1"/>
  <c r="H37" i="1"/>
  <c r="L37" i="1" s="1"/>
  <c r="I36" i="1"/>
  <c r="H36" i="1"/>
  <c r="L36" i="1" s="1"/>
  <c r="I35" i="1"/>
  <c r="H35" i="1"/>
  <c r="L35" i="1" s="1"/>
  <c r="I34" i="1"/>
  <c r="H34" i="1"/>
  <c r="I33" i="1"/>
  <c r="H33" i="1"/>
  <c r="L33" i="1" s="1"/>
  <c r="I32" i="1"/>
  <c r="H32" i="1"/>
  <c r="I31" i="1"/>
  <c r="H31" i="1"/>
  <c r="L31" i="1" s="1"/>
  <c r="I30" i="1"/>
  <c r="H30" i="1"/>
  <c r="I29" i="1"/>
  <c r="H29" i="1"/>
  <c r="A29" i="1"/>
  <c r="A30" i="1" s="1"/>
  <c r="I28" i="1"/>
  <c r="H28" i="1"/>
  <c r="L28" i="1" s="1"/>
  <c r="I27" i="1"/>
  <c r="H27" i="1"/>
  <c r="I26" i="1"/>
  <c r="H26" i="1"/>
  <c r="L26" i="1" s="1"/>
  <c r="I25" i="1"/>
  <c r="H25" i="1"/>
  <c r="I24" i="1"/>
  <c r="H24" i="1"/>
  <c r="L24" i="1" s="1"/>
  <c r="I23" i="1"/>
  <c r="H23" i="1"/>
  <c r="A23" i="1"/>
  <c r="A24" i="1" s="1"/>
  <c r="I22" i="1"/>
  <c r="H22" i="1"/>
  <c r="L22" i="1" s="1"/>
  <c r="I21" i="1"/>
  <c r="H21" i="1"/>
  <c r="I20" i="1"/>
  <c r="H20" i="1"/>
  <c r="L20" i="1" s="1"/>
  <c r="I19" i="1"/>
  <c r="H19" i="1"/>
  <c r="A19" i="1"/>
  <c r="I18" i="1"/>
  <c r="H18" i="1"/>
  <c r="I17" i="1"/>
  <c r="H17" i="1"/>
  <c r="I16" i="1"/>
  <c r="H16" i="1"/>
  <c r="I15" i="1"/>
  <c r="H15" i="1"/>
  <c r="L15" i="1" s="1"/>
  <c r="I14" i="1"/>
  <c r="H14" i="1"/>
  <c r="I13" i="1"/>
  <c r="H13" i="1"/>
  <c r="L13" i="1" s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I4" i="1"/>
  <c r="H4" i="1"/>
  <c r="L47" i="1" l="1"/>
  <c r="L17" i="1"/>
  <c r="L23" i="1"/>
  <c r="L38" i="1"/>
  <c r="L40" i="1"/>
  <c r="L43" i="1"/>
  <c r="L45" i="1"/>
  <c r="L51" i="1"/>
  <c r="L19" i="1"/>
  <c r="L21" i="1"/>
  <c r="L44" i="1"/>
  <c r="L46" i="1"/>
  <c r="L55" i="1"/>
  <c r="L4" i="1"/>
  <c r="L6" i="1"/>
  <c r="L7" i="1"/>
  <c r="L8" i="1"/>
  <c r="L9" i="1"/>
  <c r="L10" i="1"/>
  <c r="L11" i="1"/>
  <c r="L12" i="1"/>
  <c r="L14" i="1"/>
  <c r="L16" i="1"/>
  <c r="L18" i="1"/>
  <c r="L25" i="1"/>
  <c r="L27" i="1"/>
  <c r="L29" i="1"/>
  <c r="L30" i="1"/>
  <c r="L32" i="1"/>
  <c r="L34" i="1"/>
  <c r="L39" i="1"/>
  <c r="L41" i="1"/>
  <c r="L49" i="1"/>
  <c r="L57" i="1" l="1"/>
</calcChain>
</file>

<file path=xl/sharedStrings.xml><?xml version="1.0" encoding="utf-8"?>
<sst xmlns="http://schemas.openxmlformats.org/spreadsheetml/2006/main" count="338" uniqueCount="150">
  <si>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</si>
  <si>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</si>
  <si>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</si>
  <si>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</si>
  <si>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</si>
  <si>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</si>
  <si>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</si>
  <si>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</si>
  <si>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</si>
  <si>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</si>
  <si>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</si>
  <si>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</si>
  <si>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</si>
  <si>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</si>
  <si>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</si>
  <si>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</si>
  <si>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PHENYLE</t>
  </si>
  <si>
    <t>ROURKELA</t>
  </si>
  <si>
    <t>DHENKANAL</t>
  </si>
  <si>
    <t>BHUBANESWAR</t>
  </si>
  <si>
    <t>JAJPUR TOWN</t>
  </si>
  <si>
    <t>INV. NO.</t>
  </si>
  <si>
    <t>SUNDERGARH</t>
  </si>
  <si>
    <t xml:space="preserve">
DHP INTERNATIONAL
Address: 504, MAHATAB ROAD, BACK SIDE OF JMG HERO,CUTTACK,-753001 ODISHA,7978629868
GST No: 21AIAPD5228R1ZC
</t>
  </si>
  <si>
    <t>UMERKOT</t>
  </si>
  <si>
    <t>RAYAGADA</t>
  </si>
  <si>
    <t>BANKI</t>
  </si>
  <si>
    <t>BASUDEVPUR</t>
  </si>
  <si>
    <t>BOUDH</t>
  </si>
  <si>
    <t>BALASORE</t>
  </si>
  <si>
    <t>JAJPUR ROAD</t>
  </si>
  <si>
    <t>TALCHER</t>
  </si>
  <si>
    <t>LR NO.</t>
  </si>
  <si>
    <t>JALESWAR</t>
  </si>
  <si>
    <t>SCRUBER</t>
  </si>
  <si>
    <t>KOTPAD</t>
  </si>
  <si>
    <t>KORAPUT</t>
  </si>
  <si>
    <t>SORO</t>
  </si>
  <si>
    <t>Kindly, verify &amp; confirm within 7 days, else GST will be filed by 20th AUG, 2024. 
GST to be paid by Consignor under Reverse Charge Mechanism(RCM) as per GST.</t>
  </si>
  <si>
    <t>01/7/2024</t>
  </si>
  <si>
    <t>PL/MA/04487</t>
  </si>
  <si>
    <t>139</t>
  </si>
  <si>
    <t>PL/MA/04488</t>
  </si>
  <si>
    <t>136</t>
  </si>
  <si>
    <t>02/7/2024</t>
  </si>
  <si>
    <t>PL/MA/04538</t>
  </si>
  <si>
    <t>142</t>
  </si>
  <si>
    <t>MALKANGIRI</t>
  </si>
  <si>
    <t>PL/MA/04561</t>
  </si>
  <si>
    <t>146</t>
  </si>
  <si>
    <t>PL/MA/04562</t>
  </si>
  <si>
    <t>145</t>
  </si>
  <si>
    <t>03/7/2024</t>
  </si>
  <si>
    <t>PL/DO/06374</t>
  </si>
  <si>
    <t>147</t>
  </si>
  <si>
    <t>06/7/2024</t>
  </si>
  <si>
    <t>PL/MA/04782</t>
  </si>
  <si>
    <t>151</t>
  </si>
  <si>
    <t>JHARSUGUDA</t>
  </si>
  <si>
    <t>08/7/2024</t>
  </si>
  <si>
    <t>PL/DO/06639</t>
  </si>
  <si>
    <t>154</t>
  </si>
  <si>
    <t>PL/MA/04813</t>
  </si>
  <si>
    <t>155</t>
  </si>
  <si>
    <t>15/7/2024</t>
  </si>
  <si>
    <t>PL/DO/07120</t>
  </si>
  <si>
    <t>159</t>
  </si>
  <si>
    <t>NAYAGARH</t>
  </si>
  <si>
    <t>PL/DO/07152</t>
  </si>
  <si>
    <t>162</t>
  </si>
  <si>
    <t>PIPILI</t>
  </si>
  <si>
    <t>PL/MA/05104</t>
  </si>
  <si>
    <t>161</t>
  </si>
  <si>
    <t>PL/MA/05105</t>
  </si>
  <si>
    <t>165</t>
  </si>
  <si>
    <t>PL/MA/05119</t>
  </si>
  <si>
    <t>160</t>
  </si>
  <si>
    <t>PL/MA/05129</t>
  </si>
  <si>
    <t>164</t>
  </si>
  <si>
    <t>KARPUR</t>
  </si>
  <si>
    <t>16/7/2024</t>
  </si>
  <si>
    <t>PL/MA/05171</t>
  </si>
  <si>
    <t>168</t>
  </si>
  <si>
    <t>17/7/2024</t>
  </si>
  <si>
    <t>PL/MA/05204</t>
  </si>
  <si>
    <t>171</t>
  </si>
  <si>
    <t>PL/MA/05207</t>
  </si>
  <si>
    <t>169</t>
  </si>
  <si>
    <t>PL/MA/05208</t>
  </si>
  <si>
    <t>172</t>
  </si>
  <si>
    <t>18/7/2024</t>
  </si>
  <si>
    <t>PL/DO/07396</t>
  </si>
  <si>
    <t>175</t>
  </si>
  <si>
    <t>19/7/2024</t>
  </si>
  <si>
    <t>PL/MA/05330</t>
  </si>
  <si>
    <t>176</t>
  </si>
  <si>
    <t>20/7/2024</t>
  </si>
  <si>
    <t>PL/DO/07533</t>
  </si>
  <si>
    <t>177</t>
  </si>
  <si>
    <t>21/7/2024</t>
  </si>
  <si>
    <t>PL/MA/05399</t>
  </si>
  <si>
    <t>180</t>
  </si>
  <si>
    <t>PL/MA/05400</t>
  </si>
  <si>
    <t>182</t>
  </si>
  <si>
    <t>PL/MA/05408</t>
  </si>
  <si>
    <t>184</t>
  </si>
  <si>
    <t>22/7/2024</t>
  </si>
  <si>
    <t>PL/DO/07589</t>
  </si>
  <si>
    <t>179</t>
  </si>
  <si>
    <t>PL/MA/05412</t>
  </si>
  <si>
    <t>185</t>
  </si>
  <si>
    <t>24/7/2024</t>
  </si>
  <si>
    <t>PL/MA/05554</t>
  </si>
  <si>
    <t>193</t>
  </si>
  <si>
    <t>PL/MA/05556</t>
  </si>
  <si>
    <t>191</t>
  </si>
  <si>
    <t>27/7/2024</t>
  </si>
  <si>
    <t>PL/JA/09426</t>
  </si>
  <si>
    <t>196</t>
  </si>
  <si>
    <t>28/7/2024</t>
  </si>
  <si>
    <t>PL/DO/08053</t>
  </si>
  <si>
    <t>197</t>
  </si>
  <si>
    <t>JATNI</t>
  </si>
  <si>
    <t>PL/MA/05739</t>
  </si>
  <si>
    <t>194</t>
  </si>
  <si>
    <t>30/7/2024</t>
  </si>
  <si>
    <t>PL/MA/05835</t>
  </si>
  <si>
    <t>202</t>
  </si>
  <si>
    <t>PL/MA/05836</t>
  </si>
  <si>
    <t>203</t>
  </si>
  <si>
    <t>PL/MA/05838</t>
  </si>
  <si>
    <t>209</t>
  </si>
  <si>
    <t>SIMILIA</t>
  </si>
  <si>
    <t>31/7/2024</t>
  </si>
  <si>
    <t>PL/DO/08253</t>
  </si>
  <si>
    <t>208</t>
  </si>
  <si>
    <t>PL/DO/08255</t>
  </si>
  <si>
    <t>204</t>
  </si>
  <si>
    <t>PL/DO/08256</t>
  </si>
  <si>
    <t>207</t>
  </si>
  <si>
    <t>PL/DO/08321</t>
  </si>
  <si>
    <t>217</t>
  </si>
  <si>
    <t>PL/MA/05875</t>
  </si>
  <si>
    <t>218</t>
  </si>
  <si>
    <t>PL/MA/05930</t>
  </si>
  <si>
    <t>215</t>
  </si>
  <si>
    <t>PL/MA/05931</t>
  </si>
  <si>
    <t>210</t>
  </si>
  <si>
    <t>(RUPEES FIFTY THREE THOUSAND ONE HUNDRED SEVENTY NINE ONLY)</t>
  </si>
  <si>
    <t xml:space="preserve">Bill Date: 31/07/2024
Bill NO :  13731
Total Amount: 53179.00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</si>
</sst>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7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19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3">
          <cell r="B3" t="str">
            <v>DESTINATION</v>
          </cell>
          <cell r="C3" t="str">
            <v>PHENYLE RATE / CASE</v>
          </cell>
          <cell r="D3" t="str">
            <v>AGARBATI RATE / CASE</v>
          </cell>
          <cell r="E3" t="str">
            <v>SCRUBER RATE / CASE</v>
          </cell>
        </row>
        <row r="4">
          <cell r="B4" t="str">
            <v>ANANDPUR</v>
          </cell>
          <cell r="C4">
            <v>75</v>
          </cell>
          <cell r="D4">
            <v>85</v>
          </cell>
          <cell r="E4">
            <v>100</v>
          </cell>
        </row>
        <row r="5">
          <cell r="B5" t="str">
            <v>ANGUL</v>
          </cell>
          <cell r="C5">
            <v>55</v>
          </cell>
          <cell r="D5">
            <v>65</v>
          </cell>
          <cell r="E5">
            <v>80</v>
          </cell>
        </row>
        <row r="6">
          <cell r="B6" t="str">
            <v>ASKA</v>
          </cell>
          <cell r="C6">
            <v>80</v>
          </cell>
          <cell r="D6">
            <v>90</v>
          </cell>
          <cell r="E6">
            <v>105</v>
          </cell>
        </row>
        <row r="7">
          <cell r="B7" t="str">
            <v>ATHAGARH</v>
          </cell>
          <cell r="C7">
            <v>45</v>
          </cell>
          <cell r="D7">
            <v>55</v>
          </cell>
          <cell r="E7">
            <v>70</v>
          </cell>
        </row>
        <row r="8">
          <cell r="B8" t="str">
            <v>BALASORE</v>
          </cell>
          <cell r="C8">
            <v>70</v>
          </cell>
          <cell r="D8">
            <v>80</v>
          </cell>
          <cell r="E8">
            <v>95</v>
          </cell>
        </row>
        <row r="9">
          <cell r="B9" t="str">
            <v>BALIAPAL</v>
          </cell>
          <cell r="C9">
            <v>85</v>
          </cell>
          <cell r="D9">
            <v>95</v>
          </cell>
          <cell r="E9">
            <v>110</v>
          </cell>
        </row>
        <row r="10">
          <cell r="B10" t="str">
            <v>BANAMALIPUR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BANKI</v>
          </cell>
          <cell r="C11">
            <v>45</v>
          </cell>
          <cell r="D11">
            <v>55</v>
          </cell>
          <cell r="E11">
            <v>70</v>
          </cell>
        </row>
        <row r="12">
          <cell r="B12" t="str">
            <v>BARAGARH</v>
          </cell>
          <cell r="C12">
            <v>90</v>
          </cell>
          <cell r="D12">
            <v>100</v>
          </cell>
          <cell r="E12">
            <v>115</v>
          </cell>
        </row>
        <row r="13">
          <cell r="B13" t="str">
            <v>BARANGA</v>
          </cell>
          <cell r="C13">
            <v>45</v>
          </cell>
          <cell r="D13">
            <v>55</v>
          </cell>
          <cell r="E13">
            <v>70</v>
          </cell>
        </row>
        <row r="14">
          <cell r="B14" t="str">
            <v>BARBIL</v>
          </cell>
          <cell r="C14">
            <v>70</v>
          </cell>
          <cell r="D14">
            <v>80</v>
          </cell>
          <cell r="E14">
            <v>95</v>
          </cell>
        </row>
        <row r="15">
          <cell r="B15" t="str">
            <v>BARIPADA</v>
          </cell>
          <cell r="C15">
            <v>80</v>
          </cell>
          <cell r="D15">
            <v>90</v>
          </cell>
          <cell r="E15">
            <v>105</v>
          </cell>
        </row>
        <row r="16">
          <cell r="B16" t="str">
            <v>BARPALI</v>
          </cell>
          <cell r="C16">
            <v>110</v>
          </cell>
          <cell r="D16">
            <v>120</v>
          </cell>
          <cell r="E16">
            <v>135</v>
          </cell>
        </row>
        <row r="17">
          <cell r="B17" t="str">
            <v>BASUDEVPUR</v>
          </cell>
          <cell r="C17">
            <v>90</v>
          </cell>
          <cell r="D17">
            <v>100</v>
          </cell>
          <cell r="E17">
            <v>115</v>
          </cell>
        </row>
        <row r="18">
          <cell r="B18" t="str">
            <v>BELPAHAD</v>
          </cell>
          <cell r="C18">
            <v>125</v>
          </cell>
          <cell r="D18">
            <v>135</v>
          </cell>
          <cell r="E18">
            <v>150</v>
          </cell>
        </row>
        <row r="19">
          <cell r="B19" t="str">
            <v>BERHAMPUR</v>
          </cell>
          <cell r="C19">
            <v>75</v>
          </cell>
          <cell r="D19">
            <v>85</v>
          </cell>
          <cell r="E19">
            <v>100</v>
          </cell>
        </row>
        <row r="20">
          <cell r="B20" t="str">
            <v>BHADRAK</v>
          </cell>
          <cell r="C20">
            <v>45</v>
          </cell>
          <cell r="D20">
            <v>55</v>
          </cell>
          <cell r="E20">
            <v>70</v>
          </cell>
        </row>
        <row r="21">
          <cell r="B21" t="str">
            <v>BHANJANAGAR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BHAWANIPATNA</v>
          </cell>
          <cell r="C22">
            <v>85</v>
          </cell>
          <cell r="D22">
            <v>95</v>
          </cell>
          <cell r="E22">
            <v>110</v>
          </cell>
        </row>
        <row r="23">
          <cell r="B23" t="str">
            <v>BHUBANESWAR</v>
          </cell>
          <cell r="C23">
            <v>45</v>
          </cell>
          <cell r="D23">
            <v>55</v>
          </cell>
          <cell r="E23">
            <v>70</v>
          </cell>
        </row>
        <row r="24">
          <cell r="B24" t="str">
            <v>BOLANGIR</v>
          </cell>
          <cell r="C24">
            <v>75</v>
          </cell>
          <cell r="D24">
            <v>85</v>
          </cell>
          <cell r="E24">
            <v>100</v>
          </cell>
        </row>
        <row r="25">
          <cell r="B25" t="str">
            <v>BORIGUMMA</v>
          </cell>
          <cell r="C25">
            <v>115</v>
          </cell>
          <cell r="D25">
            <v>125</v>
          </cell>
          <cell r="E25">
            <v>140</v>
          </cell>
        </row>
        <row r="26">
          <cell r="B26" t="str">
            <v>BOUDH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BRAJARAJNAGAR</v>
          </cell>
          <cell r="C27">
            <v>100</v>
          </cell>
          <cell r="D27">
            <v>110</v>
          </cell>
          <cell r="E27">
            <v>125</v>
          </cell>
        </row>
        <row r="28">
          <cell r="B28" t="str">
            <v>CHANDBALI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CHATRACHAKADA</v>
          </cell>
          <cell r="C29">
            <v>65</v>
          </cell>
          <cell r="D29">
            <v>75</v>
          </cell>
          <cell r="E29">
            <v>90</v>
          </cell>
        </row>
        <row r="30">
          <cell r="B30" t="str">
            <v>CHHATRAPUR</v>
          </cell>
          <cell r="C30">
            <v>85</v>
          </cell>
          <cell r="D30">
            <v>95</v>
          </cell>
          <cell r="E30">
            <v>110</v>
          </cell>
        </row>
        <row r="31">
          <cell r="B31" t="str">
            <v>DENGAPOLA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DERABISHI</v>
          </cell>
          <cell r="C32">
            <v>45</v>
          </cell>
          <cell r="D32">
            <v>55</v>
          </cell>
          <cell r="E32">
            <v>70</v>
          </cell>
        </row>
        <row r="33">
          <cell r="B33" t="str">
            <v>DHAMNAGAR</v>
          </cell>
          <cell r="C33">
            <v>100</v>
          </cell>
          <cell r="D33">
            <v>110</v>
          </cell>
          <cell r="E33">
            <v>125</v>
          </cell>
        </row>
        <row r="34">
          <cell r="B34" t="str">
            <v>DHENKANAL</v>
          </cell>
          <cell r="C34">
            <v>45</v>
          </cell>
          <cell r="D34">
            <v>55</v>
          </cell>
          <cell r="E34">
            <v>70</v>
          </cell>
        </row>
        <row r="35">
          <cell r="B35" t="str">
            <v>DIGAPAHANDI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FAKIRPUR</v>
          </cell>
          <cell r="C36">
            <v>100</v>
          </cell>
          <cell r="D36">
            <v>110</v>
          </cell>
          <cell r="E36">
            <v>125</v>
          </cell>
        </row>
        <row r="37">
          <cell r="B37" t="str">
            <v>HARIPUR HAT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ITAMATI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JAGATSINGHPUR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ROAD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JAJPUR TOWN</v>
          </cell>
          <cell r="C41">
            <v>45</v>
          </cell>
          <cell r="D41">
            <v>55</v>
          </cell>
          <cell r="E41">
            <v>70</v>
          </cell>
        </row>
        <row r="42">
          <cell r="B42" t="str">
            <v>JALESWAR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JASIPUR</v>
          </cell>
          <cell r="C43">
            <v>90</v>
          </cell>
          <cell r="D43">
            <v>100</v>
          </cell>
          <cell r="E43">
            <v>115</v>
          </cell>
        </row>
        <row r="44">
          <cell r="B44" t="str">
            <v>JATNI</v>
          </cell>
          <cell r="C44">
            <v>45</v>
          </cell>
          <cell r="D44">
            <v>55</v>
          </cell>
          <cell r="E44">
            <v>70</v>
          </cell>
        </row>
        <row r="45">
          <cell r="B45" t="str">
            <v>JEYPORE</v>
          </cell>
          <cell r="C45">
            <v>90</v>
          </cell>
          <cell r="D45">
            <v>100</v>
          </cell>
          <cell r="E45">
            <v>115</v>
          </cell>
        </row>
        <row r="46">
          <cell r="B46" t="str">
            <v>KALUPADA GHAT</v>
          </cell>
          <cell r="C46">
            <v>85</v>
          </cell>
          <cell r="D46">
            <v>95</v>
          </cell>
          <cell r="E46">
            <v>110</v>
          </cell>
        </row>
        <row r="47">
          <cell r="B47" t="str">
            <v>KAMAKHYANAGAR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KENDRAPARA</v>
          </cell>
          <cell r="C48">
            <v>45</v>
          </cell>
          <cell r="D48">
            <v>55</v>
          </cell>
          <cell r="E48">
            <v>70</v>
          </cell>
        </row>
        <row r="49">
          <cell r="B49" t="str">
            <v>KESINGA</v>
          </cell>
          <cell r="C49">
            <v>110</v>
          </cell>
          <cell r="D49">
            <v>120</v>
          </cell>
          <cell r="E49">
            <v>135</v>
          </cell>
        </row>
        <row r="50">
          <cell r="B50" t="str">
            <v>KHURDA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KONARK</v>
          </cell>
          <cell r="C51">
            <v>45</v>
          </cell>
          <cell r="D51">
            <v>55</v>
          </cell>
          <cell r="E51">
            <v>70</v>
          </cell>
        </row>
        <row r="52">
          <cell r="B52" t="str">
            <v>KORAPUT</v>
          </cell>
          <cell r="C52">
            <v>90</v>
          </cell>
          <cell r="D52">
            <v>100</v>
          </cell>
          <cell r="E52">
            <v>115</v>
          </cell>
        </row>
        <row r="53">
          <cell r="B53" t="str">
            <v>KOTPAD</v>
          </cell>
          <cell r="C53">
            <v>115</v>
          </cell>
          <cell r="D53">
            <v>125</v>
          </cell>
          <cell r="E53">
            <v>140</v>
          </cell>
        </row>
        <row r="54">
          <cell r="B54" t="str">
            <v>KUAKHIA</v>
          </cell>
          <cell r="C54">
            <v>45</v>
          </cell>
          <cell r="D54">
            <v>55</v>
          </cell>
          <cell r="E54">
            <v>70</v>
          </cell>
        </row>
        <row r="55">
          <cell r="B55" t="str">
            <v>KUNDILO</v>
          </cell>
          <cell r="C55">
            <v>65</v>
          </cell>
          <cell r="D55">
            <v>75</v>
          </cell>
          <cell r="E55">
            <v>90</v>
          </cell>
        </row>
        <row r="56">
          <cell r="B56" t="str">
            <v>MALKANGIRI</v>
          </cell>
          <cell r="C56">
            <v>85</v>
          </cell>
          <cell r="D56">
            <v>95</v>
          </cell>
          <cell r="E56">
            <v>110</v>
          </cell>
        </row>
        <row r="57">
          <cell r="B57" t="str">
            <v>NABARANGPUR</v>
          </cell>
          <cell r="C57">
            <v>100</v>
          </cell>
          <cell r="D57">
            <v>110</v>
          </cell>
          <cell r="E57">
            <v>125</v>
          </cell>
        </row>
        <row r="58">
          <cell r="B58" t="str">
            <v>NAYAGARH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NIALI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NIMAPARA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PANIKOILI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PANKAPAL</v>
          </cell>
          <cell r="C62">
            <v>45</v>
          </cell>
          <cell r="D62">
            <v>55</v>
          </cell>
          <cell r="E62">
            <v>70</v>
          </cell>
        </row>
        <row r="63">
          <cell r="B63" t="str">
            <v>PARALAKHEMUNDI</v>
          </cell>
          <cell r="C63">
            <v>125</v>
          </cell>
          <cell r="D63">
            <v>135</v>
          </cell>
          <cell r="E63">
            <v>150</v>
          </cell>
        </row>
        <row r="64">
          <cell r="B64" t="str">
            <v>PATAPUR</v>
          </cell>
          <cell r="C64">
            <v>70</v>
          </cell>
          <cell r="D64">
            <v>80</v>
          </cell>
          <cell r="E64">
            <v>95</v>
          </cell>
        </row>
        <row r="65">
          <cell r="B65" t="str">
            <v>PATRAPARA</v>
          </cell>
          <cell r="C65">
            <v>45</v>
          </cell>
          <cell r="D65">
            <v>55</v>
          </cell>
          <cell r="E65">
            <v>70</v>
          </cell>
        </row>
        <row r="66">
          <cell r="B66" t="str">
            <v>PHULBANI</v>
          </cell>
          <cell r="C66">
            <v>105</v>
          </cell>
          <cell r="D66">
            <v>115</v>
          </cell>
          <cell r="E66">
            <v>130</v>
          </cell>
        </row>
        <row r="67">
          <cell r="B67" t="str">
            <v>PIPILI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PURI</v>
          </cell>
          <cell r="C68">
            <v>45</v>
          </cell>
          <cell r="D68">
            <v>55</v>
          </cell>
          <cell r="E68">
            <v>70</v>
          </cell>
        </row>
        <row r="69">
          <cell r="B69" t="str">
            <v>RAIRANGPUR</v>
          </cell>
          <cell r="C69">
            <v>90</v>
          </cell>
          <cell r="D69">
            <v>100</v>
          </cell>
          <cell r="E69">
            <v>115</v>
          </cell>
        </row>
        <row r="70">
          <cell r="B70" t="str">
            <v>RAJ NILAGIRI</v>
          </cell>
          <cell r="C70">
            <v>85</v>
          </cell>
          <cell r="D70">
            <v>95</v>
          </cell>
          <cell r="E70">
            <v>110</v>
          </cell>
        </row>
        <row r="71">
          <cell r="B71" t="str">
            <v>RAJGANGPUR</v>
          </cell>
          <cell r="C71">
            <v>90</v>
          </cell>
          <cell r="D71">
            <v>100</v>
          </cell>
          <cell r="E71">
            <v>115</v>
          </cell>
        </row>
        <row r="72">
          <cell r="B72" t="str">
            <v>RAMESWARPUR</v>
          </cell>
          <cell r="C72">
            <v>65</v>
          </cell>
          <cell r="D72">
            <v>75</v>
          </cell>
          <cell r="E72">
            <v>90</v>
          </cell>
        </row>
        <row r="73">
          <cell r="B73" t="str">
            <v>RAYAGADA</v>
          </cell>
          <cell r="C73">
            <v>95</v>
          </cell>
          <cell r="D73">
            <v>105</v>
          </cell>
          <cell r="E73">
            <v>120</v>
          </cell>
        </row>
        <row r="74">
          <cell r="B74" t="str">
            <v>ROURKELA</v>
          </cell>
          <cell r="C74">
            <v>80</v>
          </cell>
          <cell r="D74">
            <v>90</v>
          </cell>
          <cell r="E74">
            <v>105</v>
          </cell>
        </row>
        <row r="75">
          <cell r="B75" t="str">
            <v>SAHADEV KHUNTA</v>
          </cell>
          <cell r="C75">
            <v>70</v>
          </cell>
          <cell r="D75">
            <v>80</v>
          </cell>
          <cell r="E75">
            <v>95</v>
          </cell>
        </row>
        <row r="76">
          <cell r="B76" t="str">
            <v>SALIPUR</v>
          </cell>
          <cell r="C76">
            <v>45</v>
          </cell>
          <cell r="D76">
            <v>55</v>
          </cell>
          <cell r="E76">
            <v>70</v>
          </cell>
        </row>
        <row r="77">
          <cell r="B77" t="str">
            <v>SAMBALPUR</v>
          </cell>
          <cell r="C77">
            <v>80</v>
          </cell>
          <cell r="D77">
            <v>90</v>
          </cell>
          <cell r="E77">
            <v>105</v>
          </cell>
        </row>
        <row r="78">
          <cell r="B78" t="str">
            <v>SIMILIGUDA</v>
          </cell>
          <cell r="C78">
            <v>100</v>
          </cell>
          <cell r="D78">
            <v>110</v>
          </cell>
          <cell r="E78">
            <v>125</v>
          </cell>
        </row>
        <row r="79">
          <cell r="B79" t="str">
            <v>SONEPUR</v>
          </cell>
          <cell r="C79">
            <v>105</v>
          </cell>
          <cell r="D79">
            <v>115</v>
          </cell>
          <cell r="E79">
            <v>130</v>
          </cell>
        </row>
        <row r="80">
          <cell r="B80" t="str">
            <v>SORO</v>
          </cell>
          <cell r="C80">
            <v>70</v>
          </cell>
          <cell r="D80">
            <v>80</v>
          </cell>
          <cell r="E80">
            <v>95</v>
          </cell>
        </row>
        <row r="81">
          <cell r="B81" t="str">
            <v>SUNDERGARH</v>
          </cell>
          <cell r="C81">
            <v>110</v>
          </cell>
          <cell r="D81">
            <v>120</v>
          </cell>
          <cell r="E81">
            <v>135</v>
          </cell>
        </row>
        <row r="82">
          <cell r="B82" t="str">
            <v>TALCHER</v>
          </cell>
          <cell r="C82">
            <v>45</v>
          </cell>
          <cell r="D82">
            <v>55</v>
          </cell>
          <cell r="E82">
            <v>70</v>
          </cell>
        </row>
        <row r="83">
          <cell r="B83" t="str">
            <v>TITILAGARH</v>
          </cell>
          <cell r="C83">
            <v>90</v>
          </cell>
          <cell r="D83">
            <v>100</v>
          </cell>
          <cell r="E83">
            <v>115</v>
          </cell>
        </row>
        <row r="84">
          <cell r="B84" t="str">
            <v>ULUNDA</v>
          </cell>
          <cell r="C84">
            <v>115</v>
          </cell>
          <cell r="D84">
            <v>125</v>
          </cell>
          <cell r="E84">
            <v>140</v>
          </cell>
        </row>
        <row r="85">
          <cell r="B85" t="str">
            <v>UMERKOT</v>
          </cell>
          <cell r="C85">
            <v>105</v>
          </cell>
          <cell r="D85">
            <v>115</v>
          </cell>
          <cell r="E85">
            <v>130</v>
          </cell>
        </row>
        <row r="86">
          <cell r="B86" t="str">
            <v>KULAILO</v>
          </cell>
          <cell r="C86">
            <v>45</v>
          </cell>
          <cell r="D86">
            <v>55</v>
          </cell>
          <cell r="E86">
            <v>70</v>
          </cell>
        </row>
        <row r="87">
          <cell r="B87" t="str">
            <v>JHARSUGUDA</v>
          </cell>
          <cell r="C87">
            <v>80</v>
          </cell>
          <cell r="D87">
            <v>90</v>
          </cell>
          <cell r="E87">
            <v>105</v>
          </cell>
        </row>
        <row r="88">
          <cell r="B88" t="str">
            <v>GANJAM</v>
          </cell>
          <cell r="C88">
            <v>85</v>
          </cell>
          <cell r="D88">
            <v>95</v>
          </cell>
          <cell r="E88">
            <v>110</v>
          </cell>
        </row>
        <row r="89">
          <cell r="B89" t="str">
            <v>SIMILIA</v>
          </cell>
          <cell r="C89">
            <v>70</v>
          </cell>
          <cell r="D89">
            <v>80</v>
          </cell>
          <cell r="E89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34" workbookViewId="0">
      <selection activeCell="Q58" sqref="Q58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" style="2" customWidth="1"/>
    <col min="9" max="9" width="6.5703125" style="2" bestFit="1" customWidth="1"/>
    <col min="10" max="10" width="7.140625" style="2" bestFit="1" customWidth="1"/>
    <col min="11" max="11" width="7.140625" style="2" customWidth="1"/>
    <col min="12" max="12" width="8.5703125" style="2" bestFit="1" customWidth="1"/>
    <col min="13" max="13" width="11.140625" style="1" customWidth="1"/>
    <col min="14" max="14" width="9.140625" style="1"/>
    <col min="15" max="15" width="1" style="1" bestFit="1" customWidth="1"/>
    <col min="16" max="16384" width="9.140625" style="1"/>
  </cols>
  <sheetData>
    <row r="1" spans="1:15" ht="90" customHeight="1" thickBot="1">
      <c r="A1" s="23"/>
      <c r="B1" s="24"/>
      <c r="C1" s="24"/>
      <c r="D1" s="24"/>
      <c r="E1" s="24"/>
      <c r="F1" s="24"/>
      <c r="G1" s="24"/>
      <c r="H1" s="25"/>
      <c r="I1" s="26" t="s">
        <v>12</v>
      </c>
      <c r="J1" s="26"/>
      <c r="K1" s="26"/>
      <c r="L1" s="27"/>
    </row>
    <row r="2" spans="1:15" ht="77.25" customHeight="1" thickBot="1">
      <c r="A2" s="23" t="s">
        <v>23</v>
      </c>
      <c r="B2" s="24"/>
      <c r="C2" s="24"/>
      <c r="D2" s="24"/>
      <c r="E2" s="24"/>
      <c r="F2" s="24"/>
      <c r="G2" s="24"/>
      <c r="H2" s="25"/>
      <c r="I2" s="26" t="s">
        <v>149</v>
      </c>
      <c r="J2" s="26"/>
      <c r="K2" s="26"/>
      <c r="L2" s="27"/>
      <c r="N2" s="2"/>
      <c r="O2" s="1" t="s">
        <v>7</v>
      </c>
    </row>
    <row r="3" spans="1:15" s="6" customFormat="1">
      <c r="A3" s="7" t="s">
        <v>8</v>
      </c>
      <c r="B3" s="7" t="s">
        <v>9</v>
      </c>
      <c r="C3" s="7" t="s">
        <v>32</v>
      </c>
      <c r="D3" s="7" t="s">
        <v>21</v>
      </c>
      <c r="E3" s="7" t="s">
        <v>1</v>
      </c>
      <c r="F3" s="7" t="s">
        <v>6</v>
      </c>
      <c r="G3" s="7" t="s">
        <v>10</v>
      </c>
      <c r="H3" s="9" t="s">
        <v>2</v>
      </c>
      <c r="I3" s="9" t="s">
        <v>3</v>
      </c>
      <c r="J3" s="9" t="s">
        <v>4</v>
      </c>
      <c r="K3" s="9" t="s">
        <v>5</v>
      </c>
      <c r="L3" s="9" t="s">
        <v>11</v>
      </c>
      <c r="M3" s="10" t="s">
        <v>13</v>
      </c>
    </row>
    <row r="4" spans="1:15" s="6" customFormat="1">
      <c r="A4" s="11">
        <v>1</v>
      </c>
      <c r="B4" s="4" t="s">
        <v>39</v>
      </c>
      <c r="C4" s="4" t="s">
        <v>40</v>
      </c>
      <c r="D4" s="4" t="s">
        <v>41</v>
      </c>
      <c r="E4" s="12" t="s">
        <v>14</v>
      </c>
      <c r="F4" s="4" t="s">
        <v>25</v>
      </c>
      <c r="G4" s="4">
        <v>12</v>
      </c>
      <c r="H4" s="5">
        <f>VLOOKUP(F4,'[1]DHP INTER'!$B$3:$C$98,2,FALSE)</f>
        <v>95</v>
      </c>
      <c r="I4" s="5">
        <f t="shared" ref="I4:I56" si="0">G4*2</f>
        <v>24</v>
      </c>
      <c r="J4" s="5">
        <v>120</v>
      </c>
      <c r="K4" s="5">
        <v>25</v>
      </c>
      <c r="L4" s="5">
        <f t="shared" ref="L4:L56" si="1">G4*H4+I4+J4+K4</f>
        <v>1309</v>
      </c>
      <c r="M4" s="13" t="s">
        <v>16</v>
      </c>
    </row>
    <row r="5" spans="1:15" s="6" customFormat="1">
      <c r="A5" s="11">
        <f>A4+1</f>
        <v>2</v>
      </c>
      <c r="B5" s="4" t="s">
        <v>39</v>
      </c>
      <c r="C5" s="4" t="s">
        <v>42</v>
      </c>
      <c r="D5" s="4" t="s">
        <v>43</v>
      </c>
      <c r="E5" s="12" t="s">
        <v>14</v>
      </c>
      <c r="F5" s="4" t="s">
        <v>17</v>
      </c>
      <c r="G5" s="4">
        <v>7</v>
      </c>
      <c r="H5" s="5">
        <f>VLOOKUP(F5,'[1]DHP INTER'!$B$3:$C$98,2,FALSE)</f>
        <v>80</v>
      </c>
      <c r="I5" s="5">
        <f t="shared" si="0"/>
        <v>14</v>
      </c>
      <c r="J5" s="5">
        <v>70</v>
      </c>
      <c r="K5" s="5">
        <v>25</v>
      </c>
      <c r="L5" s="5">
        <f t="shared" si="1"/>
        <v>669</v>
      </c>
      <c r="M5" s="13" t="s">
        <v>16</v>
      </c>
    </row>
    <row r="6" spans="1:15" s="6" customFormat="1">
      <c r="A6" s="11">
        <f t="shared" ref="A6:A56" si="2">A5+1</f>
        <v>3</v>
      </c>
      <c r="B6" s="4" t="s">
        <v>44</v>
      </c>
      <c r="C6" s="4" t="s">
        <v>45</v>
      </c>
      <c r="D6" s="4" t="s">
        <v>46</v>
      </c>
      <c r="E6" s="12" t="s">
        <v>14</v>
      </c>
      <c r="F6" s="4" t="s">
        <v>47</v>
      </c>
      <c r="G6" s="4">
        <v>12</v>
      </c>
      <c r="H6" s="5">
        <f>VLOOKUP(F6,'[1]DHP INTER'!$B$3:$D$99,3,FALSE)</f>
        <v>95</v>
      </c>
      <c r="I6" s="5">
        <f t="shared" si="0"/>
        <v>24</v>
      </c>
      <c r="J6" s="5">
        <v>120</v>
      </c>
      <c r="K6" s="5">
        <v>25</v>
      </c>
      <c r="L6" s="5">
        <f t="shared" si="1"/>
        <v>1309</v>
      </c>
      <c r="M6" s="13" t="s">
        <v>15</v>
      </c>
    </row>
    <row r="7" spans="1:15" s="6" customFormat="1">
      <c r="A7" s="11">
        <f t="shared" si="2"/>
        <v>4</v>
      </c>
      <c r="B7" s="4" t="s">
        <v>44</v>
      </c>
      <c r="C7" s="4" t="s">
        <v>48</v>
      </c>
      <c r="D7" s="4" t="s">
        <v>49</v>
      </c>
      <c r="E7" s="12" t="s">
        <v>14</v>
      </c>
      <c r="F7" s="4" t="s">
        <v>17</v>
      </c>
      <c r="G7" s="4">
        <v>8</v>
      </c>
      <c r="H7" s="5">
        <f>VLOOKUP(F7,'[1]DHP INTER'!$B$3:$C$98,2,FALSE)</f>
        <v>80</v>
      </c>
      <c r="I7" s="5">
        <f t="shared" si="0"/>
        <v>16</v>
      </c>
      <c r="J7" s="5">
        <v>80</v>
      </c>
      <c r="K7" s="5">
        <v>25</v>
      </c>
      <c r="L7" s="5">
        <f t="shared" si="1"/>
        <v>761</v>
      </c>
      <c r="M7" s="13" t="s">
        <v>16</v>
      </c>
    </row>
    <row r="8" spans="1:15" s="6" customFormat="1">
      <c r="A8" s="11">
        <f t="shared" si="2"/>
        <v>5</v>
      </c>
      <c r="B8" s="4" t="s">
        <v>44</v>
      </c>
      <c r="C8" s="4" t="s">
        <v>50</v>
      </c>
      <c r="D8" s="4" t="s">
        <v>51</v>
      </c>
      <c r="E8" s="12" t="s">
        <v>14</v>
      </c>
      <c r="F8" s="4" t="s">
        <v>17</v>
      </c>
      <c r="G8" s="4">
        <v>10</v>
      </c>
      <c r="H8" s="5">
        <f>VLOOKUP(F8,'[1]DHP INTER'!$B$3:$C$98,2,FALSE)</f>
        <v>80</v>
      </c>
      <c r="I8" s="5">
        <f t="shared" si="0"/>
        <v>20</v>
      </c>
      <c r="J8" s="5">
        <v>100</v>
      </c>
      <c r="K8" s="5">
        <v>25</v>
      </c>
      <c r="L8" s="5">
        <f t="shared" si="1"/>
        <v>945</v>
      </c>
      <c r="M8" s="13" t="s">
        <v>16</v>
      </c>
    </row>
    <row r="9" spans="1:15" s="6" customFormat="1">
      <c r="A9" s="11">
        <f t="shared" si="2"/>
        <v>6</v>
      </c>
      <c r="B9" s="4" t="s">
        <v>52</v>
      </c>
      <c r="C9" s="4" t="s">
        <v>53</v>
      </c>
      <c r="D9" s="4" t="s">
        <v>54</v>
      </c>
      <c r="E9" s="12" t="s">
        <v>14</v>
      </c>
      <c r="F9" s="4" t="s">
        <v>19</v>
      </c>
      <c r="G9" s="4">
        <v>18</v>
      </c>
      <c r="H9" s="5">
        <f>VLOOKUP(F9,'[1]DHP INTER'!$B$3:$C$98,2,FALSE)</f>
        <v>45</v>
      </c>
      <c r="I9" s="5">
        <f t="shared" si="0"/>
        <v>36</v>
      </c>
      <c r="J9" s="5">
        <v>0</v>
      </c>
      <c r="K9" s="5">
        <v>25</v>
      </c>
      <c r="L9" s="5">
        <f t="shared" si="1"/>
        <v>871</v>
      </c>
      <c r="M9" s="13" t="s">
        <v>16</v>
      </c>
    </row>
    <row r="10" spans="1:15" s="6" customFormat="1">
      <c r="A10" s="11">
        <f t="shared" si="2"/>
        <v>7</v>
      </c>
      <c r="B10" s="4" t="s">
        <v>55</v>
      </c>
      <c r="C10" s="4" t="s">
        <v>56</v>
      </c>
      <c r="D10" s="4" t="s">
        <v>57</v>
      </c>
      <c r="E10" s="12" t="s">
        <v>14</v>
      </c>
      <c r="F10" s="4" t="s">
        <v>58</v>
      </c>
      <c r="G10" s="4">
        <v>11</v>
      </c>
      <c r="H10" s="5">
        <f>VLOOKUP(F10,'[1]DHP INTER'!$B$3:$C$98,2,FALSE)</f>
        <v>80</v>
      </c>
      <c r="I10" s="5">
        <f t="shared" si="0"/>
        <v>22</v>
      </c>
      <c r="J10" s="5">
        <v>110</v>
      </c>
      <c r="K10" s="5">
        <v>25</v>
      </c>
      <c r="L10" s="5">
        <f t="shared" si="1"/>
        <v>1037</v>
      </c>
      <c r="M10" s="13" t="s">
        <v>16</v>
      </c>
    </row>
    <row r="11" spans="1:15" s="6" customFormat="1">
      <c r="A11" s="11">
        <f t="shared" si="2"/>
        <v>8</v>
      </c>
      <c r="B11" s="4" t="s">
        <v>59</v>
      </c>
      <c r="C11" s="4" t="s">
        <v>60</v>
      </c>
      <c r="D11" s="4" t="s">
        <v>61</v>
      </c>
      <c r="E11" s="12" t="s">
        <v>14</v>
      </c>
      <c r="F11" s="4" t="s">
        <v>20</v>
      </c>
      <c r="G11" s="4">
        <v>34</v>
      </c>
      <c r="H11" s="5">
        <f>VLOOKUP(F11,'[1]DHP INTER'!$B$3:$C$98,2,FALSE)</f>
        <v>45</v>
      </c>
      <c r="I11" s="5">
        <f t="shared" si="0"/>
        <v>68</v>
      </c>
      <c r="J11" s="5">
        <v>0</v>
      </c>
      <c r="K11" s="5">
        <v>25</v>
      </c>
      <c r="L11" s="5">
        <f t="shared" si="1"/>
        <v>1623</v>
      </c>
      <c r="M11" s="13" t="s">
        <v>16</v>
      </c>
    </row>
    <row r="12" spans="1:15" s="6" customFormat="1">
      <c r="A12" s="11">
        <f t="shared" si="2"/>
        <v>9</v>
      </c>
      <c r="B12" s="4" t="s">
        <v>59</v>
      </c>
      <c r="C12" s="4" t="s">
        <v>62</v>
      </c>
      <c r="D12" s="4" t="s">
        <v>63</v>
      </c>
      <c r="E12" s="12" t="s">
        <v>14</v>
      </c>
      <c r="F12" s="4" t="s">
        <v>22</v>
      </c>
      <c r="G12" s="4">
        <v>14</v>
      </c>
      <c r="H12" s="5">
        <f>VLOOKUP(F12,'[1]DHP INTER'!$B$3:$C$98,2,FALSE)</f>
        <v>110</v>
      </c>
      <c r="I12" s="5">
        <f t="shared" si="0"/>
        <v>28</v>
      </c>
      <c r="J12" s="5">
        <v>140</v>
      </c>
      <c r="K12" s="5">
        <v>25</v>
      </c>
      <c r="L12" s="5">
        <f t="shared" si="1"/>
        <v>1733</v>
      </c>
      <c r="M12" s="13" t="s">
        <v>16</v>
      </c>
    </row>
    <row r="13" spans="1:15" s="6" customFormat="1">
      <c r="A13" s="11">
        <f t="shared" si="2"/>
        <v>10</v>
      </c>
      <c r="B13" s="4" t="s">
        <v>64</v>
      </c>
      <c r="C13" s="4" t="s">
        <v>65</v>
      </c>
      <c r="D13" s="4" t="s">
        <v>66</v>
      </c>
      <c r="E13" s="12" t="s">
        <v>14</v>
      </c>
      <c r="F13" s="4" t="s">
        <v>67</v>
      </c>
      <c r="G13" s="4">
        <v>52</v>
      </c>
      <c r="H13" s="5">
        <f>VLOOKUP(F13,'[1]DHP INTER'!$B$3:$C$98,2,FALSE)</f>
        <v>45</v>
      </c>
      <c r="I13" s="5">
        <f t="shared" si="0"/>
        <v>104</v>
      </c>
      <c r="J13" s="5">
        <v>0</v>
      </c>
      <c r="K13" s="5">
        <v>25</v>
      </c>
      <c r="L13" s="5">
        <f t="shared" si="1"/>
        <v>2469</v>
      </c>
      <c r="M13" s="13" t="s">
        <v>16</v>
      </c>
    </row>
    <row r="14" spans="1:15" s="6" customFormat="1">
      <c r="A14" s="11">
        <f t="shared" si="2"/>
        <v>11</v>
      </c>
      <c r="B14" s="4" t="s">
        <v>64</v>
      </c>
      <c r="C14" s="4" t="s">
        <v>68</v>
      </c>
      <c r="D14" s="4" t="s">
        <v>69</v>
      </c>
      <c r="E14" s="12" t="s">
        <v>14</v>
      </c>
      <c r="F14" s="4" t="s">
        <v>70</v>
      </c>
      <c r="G14" s="4">
        <v>17</v>
      </c>
      <c r="H14" s="5">
        <f>VLOOKUP(F14,'[1]DHP INTER'!$B$3:$C$98,2,FALSE)</f>
        <v>45</v>
      </c>
      <c r="I14" s="5">
        <f t="shared" si="0"/>
        <v>34</v>
      </c>
      <c r="J14" s="5">
        <v>0</v>
      </c>
      <c r="K14" s="5">
        <v>25</v>
      </c>
      <c r="L14" s="5">
        <f t="shared" si="1"/>
        <v>824</v>
      </c>
      <c r="M14" s="13" t="s">
        <v>16</v>
      </c>
    </row>
    <row r="15" spans="1:15" s="6" customFormat="1">
      <c r="A15" s="11">
        <f t="shared" si="2"/>
        <v>12</v>
      </c>
      <c r="B15" s="4" t="s">
        <v>64</v>
      </c>
      <c r="C15" s="4" t="s">
        <v>71</v>
      </c>
      <c r="D15" s="4" t="s">
        <v>72</v>
      </c>
      <c r="E15" s="12" t="s">
        <v>14</v>
      </c>
      <c r="F15" s="4" t="s">
        <v>36</v>
      </c>
      <c r="G15" s="4">
        <v>7</v>
      </c>
      <c r="H15" s="5">
        <f>VLOOKUP(F15,'[1]DHP INTER'!$B$3:$C$98,2,FALSE)</f>
        <v>90</v>
      </c>
      <c r="I15" s="5">
        <f t="shared" si="0"/>
        <v>14</v>
      </c>
      <c r="J15" s="5">
        <v>70</v>
      </c>
      <c r="K15" s="5">
        <v>25</v>
      </c>
      <c r="L15" s="5">
        <f t="shared" si="1"/>
        <v>739</v>
      </c>
      <c r="M15" s="13" t="s">
        <v>16</v>
      </c>
    </row>
    <row r="16" spans="1:15" s="6" customFormat="1">
      <c r="A16" s="11">
        <f t="shared" si="2"/>
        <v>13</v>
      </c>
      <c r="B16" s="4" t="s">
        <v>64</v>
      </c>
      <c r="C16" s="4" t="s">
        <v>73</v>
      </c>
      <c r="D16" s="4" t="s">
        <v>74</v>
      </c>
      <c r="E16" s="12" t="s">
        <v>14</v>
      </c>
      <c r="F16" s="4" t="s">
        <v>27</v>
      </c>
      <c r="G16" s="4">
        <v>15</v>
      </c>
      <c r="H16" s="5">
        <f>VLOOKUP(F16,'[1]DHP INTER'!$B$3:$D$99,3,FALSE)</f>
        <v>100</v>
      </c>
      <c r="I16" s="5">
        <f t="shared" si="0"/>
        <v>30</v>
      </c>
      <c r="J16" s="5">
        <v>150</v>
      </c>
      <c r="K16" s="5"/>
      <c r="L16" s="5">
        <f t="shared" si="1"/>
        <v>1680</v>
      </c>
      <c r="M16" s="13" t="s">
        <v>15</v>
      </c>
    </row>
    <row r="17" spans="1:13" s="6" customFormat="1">
      <c r="A17" s="11"/>
      <c r="B17" s="4" t="s">
        <v>64</v>
      </c>
      <c r="C17" s="4" t="s">
        <v>73</v>
      </c>
      <c r="D17" s="4" t="s">
        <v>74</v>
      </c>
      <c r="E17" s="12" t="s">
        <v>14</v>
      </c>
      <c r="F17" s="4" t="s">
        <v>27</v>
      </c>
      <c r="G17" s="4">
        <v>19</v>
      </c>
      <c r="H17" s="5">
        <f>VLOOKUP(F17,'[1]DHP INTER'!$B$3:$C$98,2,FALSE)</f>
        <v>90</v>
      </c>
      <c r="I17" s="5">
        <f t="shared" si="0"/>
        <v>38</v>
      </c>
      <c r="J17" s="5">
        <v>190</v>
      </c>
      <c r="K17" s="5">
        <v>25</v>
      </c>
      <c r="L17" s="5">
        <f t="shared" si="1"/>
        <v>1963</v>
      </c>
      <c r="M17" s="13" t="s">
        <v>16</v>
      </c>
    </row>
    <row r="18" spans="1:13" s="6" customFormat="1">
      <c r="A18" s="11">
        <v>14</v>
      </c>
      <c r="B18" s="4" t="s">
        <v>64</v>
      </c>
      <c r="C18" s="4" t="s">
        <v>75</v>
      </c>
      <c r="D18" s="4" t="s">
        <v>76</v>
      </c>
      <c r="E18" s="12" t="s">
        <v>14</v>
      </c>
      <c r="F18" s="4" t="s">
        <v>28</v>
      </c>
      <c r="G18" s="4">
        <v>7</v>
      </c>
      <c r="H18" s="5">
        <f>VLOOKUP(F18,'[1]DHP INTER'!$B$3:$C$98,2,FALSE)</f>
        <v>100</v>
      </c>
      <c r="I18" s="5">
        <f t="shared" si="0"/>
        <v>14</v>
      </c>
      <c r="J18" s="5">
        <v>70</v>
      </c>
      <c r="K18" s="5">
        <v>25</v>
      </c>
      <c r="L18" s="5">
        <f t="shared" si="1"/>
        <v>809</v>
      </c>
      <c r="M18" s="13" t="s">
        <v>16</v>
      </c>
    </row>
    <row r="19" spans="1:13" s="6" customFormat="1">
      <c r="A19" s="11">
        <f t="shared" si="2"/>
        <v>15</v>
      </c>
      <c r="B19" s="4" t="s">
        <v>64</v>
      </c>
      <c r="C19" s="4" t="s">
        <v>77</v>
      </c>
      <c r="D19" s="4" t="s">
        <v>78</v>
      </c>
      <c r="E19" s="12" t="s">
        <v>14</v>
      </c>
      <c r="F19" s="4" t="s">
        <v>17</v>
      </c>
      <c r="G19" s="4">
        <v>2</v>
      </c>
      <c r="H19" s="5">
        <f>VLOOKUP(F19,'[1]DHP INTER'!$B$3:$D$99,3,FALSE)</f>
        <v>90</v>
      </c>
      <c r="I19" s="5">
        <f t="shared" si="0"/>
        <v>4</v>
      </c>
      <c r="J19" s="5">
        <v>20</v>
      </c>
      <c r="K19" s="5"/>
      <c r="L19" s="5">
        <f t="shared" si="1"/>
        <v>204</v>
      </c>
      <c r="M19" s="13" t="s">
        <v>15</v>
      </c>
    </row>
    <row r="20" spans="1:13" s="6" customFormat="1">
      <c r="A20" s="11"/>
      <c r="B20" s="4" t="s">
        <v>64</v>
      </c>
      <c r="C20" s="4" t="s">
        <v>77</v>
      </c>
      <c r="D20" s="4" t="s">
        <v>78</v>
      </c>
      <c r="E20" s="12" t="s">
        <v>14</v>
      </c>
      <c r="F20" s="4" t="s">
        <v>17</v>
      </c>
      <c r="G20" s="4">
        <v>1</v>
      </c>
      <c r="H20" s="5">
        <f>VLOOKUP(F20,'[1]DHP INTER'!$B$3:$C$98,2,FALSE)</f>
        <v>80</v>
      </c>
      <c r="I20" s="5">
        <f t="shared" si="0"/>
        <v>2</v>
      </c>
      <c r="J20" s="5">
        <v>10</v>
      </c>
      <c r="K20" s="5"/>
      <c r="L20" s="5">
        <f t="shared" si="1"/>
        <v>92</v>
      </c>
      <c r="M20" s="13" t="s">
        <v>79</v>
      </c>
    </row>
    <row r="21" spans="1:13" s="6" customFormat="1">
      <c r="A21" s="11"/>
      <c r="B21" s="4" t="s">
        <v>64</v>
      </c>
      <c r="C21" s="4" t="s">
        <v>77</v>
      </c>
      <c r="D21" s="4" t="s">
        <v>78</v>
      </c>
      <c r="E21" s="12" t="s">
        <v>14</v>
      </c>
      <c r="F21" s="4" t="s">
        <v>17</v>
      </c>
      <c r="G21" s="4">
        <v>1</v>
      </c>
      <c r="H21" s="5">
        <f>VLOOKUP(F21,'[1]DHP INTER'!$B$3:$E$100,4,FALSE)</f>
        <v>105</v>
      </c>
      <c r="I21" s="5">
        <f t="shared" si="0"/>
        <v>2</v>
      </c>
      <c r="J21" s="5">
        <v>10</v>
      </c>
      <c r="K21" s="5">
        <v>25</v>
      </c>
      <c r="L21" s="5">
        <f t="shared" si="1"/>
        <v>142</v>
      </c>
      <c r="M21" s="13" t="s">
        <v>34</v>
      </c>
    </row>
    <row r="22" spans="1:13" s="6" customFormat="1">
      <c r="A22" s="11">
        <v>16</v>
      </c>
      <c r="B22" s="4" t="s">
        <v>80</v>
      </c>
      <c r="C22" s="4" t="s">
        <v>81</v>
      </c>
      <c r="D22" s="4" t="s">
        <v>82</v>
      </c>
      <c r="E22" s="12" t="s">
        <v>14</v>
      </c>
      <c r="F22" s="4" t="s">
        <v>31</v>
      </c>
      <c r="G22" s="4">
        <v>6</v>
      </c>
      <c r="H22" s="5">
        <f>VLOOKUP(F22,'[1]DHP INTER'!$B$3:$C$98,2,FALSE)</f>
        <v>45</v>
      </c>
      <c r="I22" s="5">
        <f t="shared" si="0"/>
        <v>12</v>
      </c>
      <c r="J22" s="5">
        <v>0</v>
      </c>
      <c r="K22" s="5">
        <v>25</v>
      </c>
      <c r="L22" s="5">
        <f t="shared" si="1"/>
        <v>307</v>
      </c>
      <c r="M22" s="13" t="s">
        <v>16</v>
      </c>
    </row>
    <row r="23" spans="1:13" s="6" customFormat="1">
      <c r="A23" s="11">
        <f t="shared" si="2"/>
        <v>17</v>
      </c>
      <c r="B23" s="4" t="s">
        <v>83</v>
      </c>
      <c r="C23" s="4" t="s">
        <v>84</v>
      </c>
      <c r="D23" s="4" t="s">
        <v>85</v>
      </c>
      <c r="E23" s="12" t="s">
        <v>14</v>
      </c>
      <c r="F23" s="4" t="s">
        <v>24</v>
      </c>
      <c r="G23" s="4">
        <v>26</v>
      </c>
      <c r="H23" s="5">
        <f>VLOOKUP(F23,'[1]DHP INTER'!$B$3:$C$98,2,FALSE)</f>
        <v>105</v>
      </c>
      <c r="I23" s="5">
        <f t="shared" si="0"/>
        <v>52</v>
      </c>
      <c r="J23" s="5">
        <v>260</v>
      </c>
      <c r="K23" s="5">
        <v>25</v>
      </c>
      <c r="L23" s="5">
        <f t="shared" si="1"/>
        <v>3067</v>
      </c>
      <c r="M23" s="13" t="s">
        <v>16</v>
      </c>
    </row>
    <row r="24" spans="1:13" s="6" customFormat="1">
      <c r="A24" s="11">
        <f t="shared" si="2"/>
        <v>18</v>
      </c>
      <c r="B24" s="4" t="s">
        <v>83</v>
      </c>
      <c r="C24" s="4" t="s">
        <v>86</v>
      </c>
      <c r="D24" s="4" t="s">
        <v>87</v>
      </c>
      <c r="E24" s="12" t="s">
        <v>14</v>
      </c>
      <c r="F24" s="4" t="s">
        <v>17</v>
      </c>
      <c r="G24" s="4">
        <v>37</v>
      </c>
      <c r="H24" s="5">
        <f>VLOOKUP(F24,'[1]DHP INTER'!$B$3:$C$98,2,FALSE)</f>
        <v>80</v>
      </c>
      <c r="I24" s="5">
        <f t="shared" si="0"/>
        <v>74</v>
      </c>
      <c r="J24" s="5">
        <v>370</v>
      </c>
      <c r="K24" s="5"/>
      <c r="L24" s="5">
        <f t="shared" si="1"/>
        <v>3404</v>
      </c>
      <c r="M24" s="13" t="s">
        <v>16</v>
      </c>
    </row>
    <row r="25" spans="1:13" s="6" customFormat="1">
      <c r="A25" s="11"/>
      <c r="B25" s="4" t="s">
        <v>83</v>
      </c>
      <c r="C25" s="4" t="s">
        <v>86</v>
      </c>
      <c r="D25" s="4" t="s">
        <v>87</v>
      </c>
      <c r="E25" s="12" t="s">
        <v>14</v>
      </c>
      <c r="F25" s="4" t="s">
        <v>17</v>
      </c>
      <c r="G25" s="4">
        <v>3</v>
      </c>
      <c r="H25" s="5">
        <f>VLOOKUP(F25,'[1]DHP INTER'!$B$3:$E$100,4,FALSE)</f>
        <v>105</v>
      </c>
      <c r="I25" s="5">
        <f t="shared" si="0"/>
        <v>6</v>
      </c>
      <c r="J25" s="5">
        <v>30</v>
      </c>
      <c r="K25" s="5">
        <v>25</v>
      </c>
      <c r="L25" s="5">
        <f t="shared" si="1"/>
        <v>376</v>
      </c>
      <c r="M25" s="13" t="s">
        <v>34</v>
      </c>
    </row>
    <row r="26" spans="1:13" s="6" customFormat="1">
      <c r="A26" s="11">
        <v>19</v>
      </c>
      <c r="B26" s="4" t="s">
        <v>83</v>
      </c>
      <c r="C26" s="4" t="s">
        <v>88</v>
      </c>
      <c r="D26" s="4" t="s">
        <v>89</v>
      </c>
      <c r="E26" s="12" t="s">
        <v>14</v>
      </c>
      <c r="F26" s="4" t="s">
        <v>35</v>
      </c>
      <c r="G26" s="4">
        <v>3</v>
      </c>
      <c r="H26" s="5">
        <f>VLOOKUP(F26,'[1]DHP INTER'!$B$3:$D$99,3,FALSE)</f>
        <v>125</v>
      </c>
      <c r="I26" s="5">
        <f t="shared" si="0"/>
        <v>6</v>
      </c>
      <c r="J26" s="5">
        <v>30</v>
      </c>
      <c r="K26" s="5"/>
      <c r="L26" s="5">
        <f t="shared" si="1"/>
        <v>411</v>
      </c>
      <c r="M26" s="13" t="s">
        <v>15</v>
      </c>
    </row>
    <row r="27" spans="1:13" s="6" customFormat="1">
      <c r="A27" s="11"/>
      <c r="B27" s="4" t="s">
        <v>83</v>
      </c>
      <c r="C27" s="4" t="s">
        <v>88</v>
      </c>
      <c r="D27" s="4" t="s">
        <v>89</v>
      </c>
      <c r="E27" s="12" t="s">
        <v>14</v>
      </c>
      <c r="F27" s="4" t="s">
        <v>35</v>
      </c>
      <c r="G27" s="4">
        <v>30</v>
      </c>
      <c r="H27" s="5">
        <f>VLOOKUP(F27,'[1]DHP INTER'!$B$3:$C$98,2,FALSE)</f>
        <v>115</v>
      </c>
      <c r="I27" s="5">
        <f t="shared" si="0"/>
        <v>60</v>
      </c>
      <c r="J27" s="5">
        <v>300</v>
      </c>
      <c r="K27" s="5">
        <v>25</v>
      </c>
      <c r="L27" s="5">
        <f t="shared" si="1"/>
        <v>3835</v>
      </c>
      <c r="M27" s="13" t="s">
        <v>16</v>
      </c>
    </row>
    <row r="28" spans="1:13" s="6" customFormat="1">
      <c r="A28" s="11">
        <v>20</v>
      </c>
      <c r="B28" s="4" t="s">
        <v>90</v>
      </c>
      <c r="C28" s="4" t="s">
        <v>91</v>
      </c>
      <c r="D28" s="4" t="s">
        <v>92</v>
      </c>
      <c r="E28" s="12" t="s">
        <v>14</v>
      </c>
      <c r="F28" s="4" t="s">
        <v>26</v>
      </c>
      <c r="G28" s="4">
        <v>29</v>
      </c>
      <c r="H28" s="5">
        <f>VLOOKUP(F28,'[1]DHP INTER'!$B$3:$C$98,2,FALSE)</f>
        <v>45</v>
      </c>
      <c r="I28" s="5">
        <f t="shared" si="0"/>
        <v>58</v>
      </c>
      <c r="J28" s="5">
        <v>0</v>
      </c>
      <c r="K28" s="5">
        <v>25</v>
      </c>
      <c r="L28" s="5">
        <f t="shared" si="1"/>
        <v>1388</v>
      </c>
      <c r="M28" s="13" t="s">
        <v>16</v>
      </c>
    </row>
    <row r="29" spans="1:13" s="6" customFormat="1">
      <c r="A29" s="11">
        <f t="shared" si="2"/>
        <v>21</v>
      </c>
      <c r="B29" s="4" t="s">
        <v>93</v>
      </c>
      <c r="C29" s="4" t="s">
        <v>94</v>
      </c>
      <c r="D29" s="4" t="s">
        <v>95</v>
      </c>
      <c r="E29" s="12" t="s">
        <v>14</v>
      </c>
      <c r="F29" s="4" t="s">
        <v>37</v>
      </c>
      <c r="G29" s="4">
        <v>9</v>
      </c>
      <c r="H29" s="5">
        <f>VLOOKUP(F29,'[1]DHP INTER'!$B$3:$C$98,2,FALSE)</f>
        <v>70</v>
      </c>
      <c r="I29" s="5">
        <f t="shared" si="0"/>
        <v>18</v>
      </c>
      <c r="J29" s="5">
        <v>90</v>
      </c>
      <c r="K29" s="5">
        <v>25</v>
      </c>
      <c r="L29" s="5">
        <f t="shared" si="1"/>
        <v>763</v>
      </c>
      <c r="M29" s="13" t="s">
        <v>16</v>
      </c>
    </row>
    <row r="30" spans="1:13" s="6" customFormat="1">
      <c r="A30" s="11">
        <f t="shared" si="2"/>
        <v>22</v>
      </c>
      <c r="B30" s="4" t="s">
        <v>96</v>
      </c>
      <c r="C30" s="4" t="s">
        <v>97</v>
      </c>
      <c r="D30" s="4" t="s">
        <v>98</v>
      </c>
      <c r="E30" s="12" t="s">
        <v>14</v>
      </c>
      <c r="F30" s="4" t="s">
        <v>30</v>
      </c>
      <c r="G30" s="4">
        <v>1</v>
      </c>
      <c r="H30" s="5">
        <f>VLOOKUP(F30,'[1]DHP INTER'!$B$3:$D$99,3,FALSE)</f>
        <v>55</v>
      </c>
      <c r="I30" s="5">
        <f t="shared" si="0"/>
        <v>2</v>
      </c>
      <c r="J30" s="5">
        <v>0</v>
      </c>
      <c r="K30" s="5"/>
      <c r="L30" s="5">
        <f t="shared" si="1"/>
        <v>57</v>
      </c>
      <c r="M30" s="13" t="s">
        <v>15</v>
      </c>
    </row>
    <row r="31" spans="1:13" s="6" customFormat="1">
      <c r="A31" s="11"/>
      <c r="B31" s="4" t="s">
        <v>96</v>
      </c>
      <c r="C31" s="4" t="s">
        <v>97</v>
      </c>
      <c r="D31" s="4" t="s">
        <v>98</v>
      </c>
      <c r="E31" s="12" t="s">
        <v>14</v>
      </c>
      <c r="F31" s="4" t="s">
        <v>30</v>
      </c>
      <c r="G31" s="4">
        <v>2</v>
      </c>
      <c r="H31" s="5">
        <f>VLOOKUP(F31,'[1]DHP INTER'!$B$3:$C$98,2,FALSE)</f>
        <v>45</v>
      </c>
      <c r="I31" s="5">
        <f t="shared" si="0"/>
        <v>4</v>
      </c>
      <c r="J31" s="5">
        <v>0</v>
      </c>
      <c r="K31" s="5"/>
      <c r="L31" s="5">
        <f t="shared" si="1"/>
        <v>94</v>
      </c>
      <c r="M31" s="13" t="s">
        <v>16</v>
      </c>
    </row>
    <row r="32" spans="1:13" s="6" customFormat="1">
      <c r="A32" s="11"/>
      <c r="B32" s="4" t="s">
        <v>96</v>
      </c>
      <c r="C32" s="4" t="s">
        <v>97</v>
      </c>
      <c r="D32" s="4" t="s">
        <v>98</v>
      </c>
      <c r="E32" s="12" t="s">
        <v>14</v>
      </c>
      <c r="F32" s="4" t="s">
        <v>30</v>
      </c>
      <c r="G32" s="4">
        <v>1</v>
      </c>
      <c r="H32" s="5">
        <f>VLOOKUP(F32,'[1]DHP INTER'!$B$3:$E$100,4,FALSE)</f>
        <v>70</v>
      </c>
      <c r="I32" s="5">
        <f t="shared" si="0"/>
        <v>2</v>
      </c>
      <c r="J32" s="5">
        <v>0</v>
      </c>
      <c r="K32" s="5">
        <v>25</v>
      </c>
      <c r="L32" s="5">
        <f t="shared" si="1"/>
        <v>97</v>
      </c>
      <c r="M32" s="13" t="s">
        <v>34</v>
      </c>
    </row>
    <row r="33" spans="1:13" s="6" customFormat="1">
      <c r="A33" s="11">
        <v>23</v>
      </c>
      <c r="B33" s="4" t="s">
        <v>99</v>
      </c>
      <c r="C33" s="4" t="s">
        <v>100</v>
      </c>
      <c r="D33" s="4" t="s">
        <v>101</v>
      </c>
      <c r="E33" s="12" t="s">
        <v>14</v>
      </c>
      <c r="F33" s="4" t="s">
        <v>35</v>
      </c>
      <c r="G33" s="4">
        <v>3</v>
      </c>
      <c r="H33" s="5">
        <f>VLOOKUP(F33,'[1]DHP INTER'!$B$3:$D$99,3,FALSE)</f>
        <v>125</v>
      </c>
      <c r="I33" s="5">
        <f t="shared" si="0"/>
        <v>6</v>
      </c>
      <c r="J33" s="5">
        <v>30</v>
      </c>
      <c r="K33" s="5"/>
      <c r="L33" s="5">
        <f t="shared" si="1"/>
        <v>411</v>
      </c>
      <c r="M33" s="13" t="s">
        <v>15</v>
      </c>
    </row>
    <row r="34" spans="1:13" s="6" customFormat="1">
      <c r="A34" s="11"/>
      <c r="B34" s="4" t="s">
        <v>99</v>
      </c>
      <c r="C34" s="4" t="s">
        <v>100</v>
      </c>
      <c r="D34" s="4" t="s">
        <v>101</v>
      </c>
      <c r="E34" s="12" t="s">
        <v>14</v>
      </c>
      <c r="F34" s="4" t="s">
        <v>35</v>
      </c>
      <c r="G34" s="4">
        <v>7</v>
      </c>
      <c r="H34" s="5">
        <f>VLOOKUP(F34,'[1]DHP INTER'!$B$3:$C$98,2,FALSE)</f>
        <v>115</v>
      </c>
      <c r="I34" s="5">
        <f t="shared" si="0"/>
        <v>14</v>
      </c>
      <c r="J34" s="5">
        <v>70</v>
      </c>
      <c r="K34" s="5">
        <v>25</v>
      </c>
      <c r="L34" s="5">
        <f t="shared" si="1"/>
        <v>914</v>
      </c>
      <c r="M34" s="13" t="s">
        <v>16</v>
      </c>
    </row>
    <row r="35" spans="1:13" s="6" customFormat="1">
      <c r="A35" s="11">
        <v>24</v>
      </c>
      <c r="B35" s="4" t="s">
        <v>99</v>
      </c>
      <c r="C35" s="4" t="s">
        <v>102</v>
      </c>
      <c r="D35" s="4" t="s">
        <v>103</v>
      </c>
      <c r="E35" s="12" t="s">
        <v>14</v>
      </c>
      <c r="F35" s="4" t="s">
        <v>37</v>
      </c>
      <c r="G35" s="4">
        <v>2</v>
      </c>
      <c r="H35" s="5">
        <f>VLOOKUP(F35,'[1]DHP INTER'!$B$3:$C$98,2,FALSE)</f>
        <v>70</v>
      </c>
      <c r="I35" s="5">
        <f t="shared" si="0"/>
        <v>4</v>
      </c>
      <c r="J35" s="5">
        <v>20</v>
      </c>
      <c r="K35" s="5">
        <v>25</v>
      </c>
      <c r="L35" s="5">
        <f t="shared" si="1"/>
        <v>189</v>
      </c>
      <c r="M35" s="13" t="s">
        <v>16</v>
      </c>
    </row>
    <row r="36" spans="1:13" s="6" customFormat="1">
      <c r="A36" s="11">
        <v>25</v>
      </c>
      <c r="B36" s="4" t="s">
        <v>99</v>
      </c>
      <c r="C36" s="4" t="s">
        <v>104</v>
      </c>
      <c r="D36" s="4" t="s">
        <v>105</v>
      </c>
      <c r="E36" s="12" t="s">
        <v>14</v>
      </c>
      <c r="F36" s="4" t="s">
        <v>31</v>
      </c>
      <c r="G36" s="4">
        <v>4</v>
      </c>
      <c r="H36" s="5">
        <f>VLOOKUP(F36,'[1]DHP INTER'!$B$3:$C$98,2,FALSE)</f>
        <v>45</v>
      </c>
      <c r="I36" s="5">
        <f t="shared" si="0"/>
        <v>8</v>
      </c>
      <c r="J36" s="5">
        <v>0</v>
      </c>
      <c r="K36" s="5">
        <v>25</v>
      </c>
      <c r="L36" s="5">
        <f t="shared" si="1"/>
        <v>213</v>
      </c>
      <c r="M36" s="13" t="s">
        <v>16</v>
      </c>
    </row>
    <row r="37" spans="1:13" s="6" customFormat="1">
      <c r="A37" s="11">
        <v>26</v>
      </c>
      <c r="B37" s="4" t="s">
        <v>106</v>
      </c>
      <c r="C37" s="4" t="s">
        <v>107</v>
      </c>
      <c r="D37" s="4" t="s">
        <v>108</v>
      </c>
      <c r="E37" s="12" t="s">
        <v>14</v>
      </c>
      <c r="F37" s="4" t="s">
        <v>18</v>
      </c>
      <c r="G37" s="4">
        <v>2</v>
      </c>
      <c r="H37" s="5">
        <f>VLOOKUP(F37,'[1]DHP INTER'!$B$3:$D$99,3,FALSE)</f>
        <v>55</v>
      </c>
      <c r="I37" s="5">
        <f t="shared" si="0"/>
        <v>4</v>
      </c>
      <c r="J37" s="5">
        <v>0</v>
      </c>
      <c r="K37" s="5"/>
      <c r="L37" s="5">
        <f t="shared" si="1"/>
        <v>114</v>
      </c>
      <c r="M37" s="13" t="s">
        <v>15</v>
      </c>
    </row>
    <row r="38" spans="1:13" s="6" customFormat="1">
      <c r="A38" s="11"/>
      <c r="B38" s="4" t="s">
        <v>106</v>
      </c>
      <c r="C38" s="4" t="s">
        <v>107</v>
      </c>
      <c r="D38" s="4" t="s">
        <v>108</v>
      </c>
      <c r="E38" s="12" t="s">
        <v>14</v>
      </c>
      <c r="F38" s="4" t="s">
        <v>18</v>
      </c>
      <c r="G38" s="4">
        <v>20</v>
      </c>
      <c r="H38" s="5">
        <f>VLOOKUP(F38,'[1]DHP INTER'!$B$3:$C$98,2,FALSE)</f>
        <v>45</v>
      </c>
      <c r="I38" s="5">
        <f t="shared" si="0"/>
        <v>40</v>
      </c>
      <c r="J38" s="5">
        <v>0</v>
      </c>
      <c r="K38" s="5">
        <v>25</v>
      </c>
      <c r="L38" s="5">
        <f t="shared" si="1"/>
        <v>965</v>
      </c>
      <c r="M38" s="13" t="s">
        <v>16</v>
      </c>
    </row>
    <row r="39" spans="1:13" s="6" customFormat="1">
      <c r="A39" s="11">
        <v>27</v>
      </c>
      <c r="B39" s="4" t="s">
        <v>106</v>
      </c>
      <c r="C39" s="4" t="s">
        <v>109</v>
      </c>
      <c r="D39" s="4" t="s">
        <v>110</v>
      </c>
      <c r="E39" s="12" t="s">
        <v>14</v>
      </c>
      <c r="F39" s="4" t="s">
        <v>28</v>
      </c>
      <c r="G39" s="4">
        <v>10</v>
      </c>
      <c r="H39" s="5">
        <f>VLOOKUP(F39,'[1]DHP INTER'!$B$3:$C$98,2,FALSE)</f>
        <v>100</v>
      </c>
      <c r="I39" s="5">
        <f t="shared" si="0"/>
        <v>20</v>
      </c>
      <c r="J39" s="5">
        <v>100</v>
      </c>
      <c r="K39" s="5">
        <v>25</v>
      </c>
      <c r="L39" s="5">
        <f t="shared" si="1"/>
        <v>1145</v>
      </c>
      <c r="M39" s="13" t="s">
        <v>16</v>
      </c>
    </row>
    <row r="40" spans="1:13" s="6" customFormat="1">
      <c r="A40" s="11">
        <f t="shared" si="2"/>
        <v>28</v>
      </c>
      <c r="B40" s="4" t="s">
        <v>111</v>
      </c>
      <c r="C40" s="4" t="s">
        <v>112</v>
      </c>
      <c r="D40" s="4" t="s">
        <v>113</v>
      </c>
      <c r="E40" s="12" t="s">
        <v>14</v>
      </c>
      <c r="F40" s="4" t="s">
        <v>28</v>
      </c>
      <c r="G40" s="4">
        <v>5</v>
      </c>
      <c r="H40" s="5">
        <f>VLOOKUP(F40,'[1]DHP INTER'!$B$3:$D$99,3,FALSE)</f>
        <v>110</v>
      </c>
      <c r="I40" s="5">
        <f t="shared" si="0"/>
        <v>10</v>
      </c>
      <c r="J40" s="5">
        <v>50</v>
      </c>
      <c r="K40" s="5">
        <v>25</v>
      </c>
      <c r="L40" s="5">
        <f t="shared" si="1"/>
        <v>635</v>
      </c>
      <c r="M40" s="13" t="s">
        <v>15</v>
      </c>
    </row>
    <row r="41" spans="1:13" s="6" customFormat="1">
      <c r="A41" s="11">
        <f t="shared" si="2"/>
        <v>29</v>
      </c>
      <c r="B41" s="4" t="s">
        <v>111</v>
      </c>
      <c r="C41" s="4" t="s">
        <v>114</v>
      </c>
      <c r="D41" s="4" t="s">
        <v>115</v>
      </c>
      <c r="E41" s="12" t="s">
        <v>14</v>
      </c>
      <c r="F41" s="4" t="s">
        <v>17</v>
      </c>
      <c r="G41" s="4">
        <v>13</v>
      </c>
      <c r="H41" s="5">
        <f>VLOOKUP(F41,'[1]DHP INTER'!$B$3:$C$98,2,FALSE)</f>
        <v>80</v>
      </c>
      <c r="I41" s="5">
        <f t="shared" si="0"/>
        <v>26</v>
      </c>
      <c r="J41" s="5">
        <v>130</v>
      </c>
      <c r="K41" s="5">
        <v>25</v>
      </c>
      <c r="L41" s="5">
        <f t="shared" si="1"/>
        <v>1221</v>
      </c>
      <c r="M41" s="13" t="s">
        <v>16</v>
      </c>
    </row>
    <row r="42" spans="1:13" s="6" customFormat="1">
      <c r="A42" s="11">
        <f t="shared" si="2"/>
        <v>30</v>
      </c>
      <c r="B42" s="4" t="s">
        <v>116</v>
      </c>
      <c r="C42" s="4" t="s">
        <v>117</v>
      </c>
      <c r="D42" s="4" t="s">
        <v>118</v>
      </c>
      <c r="E42" s="12" t="s">
        <v>14</v>
      </c>
      <c r="F42" s="4" t="s">
        <v>35</v>
      </c>
      <c r="G42" s="4">
        <v>18</v>
      </c>
      <c r="H42" s="5">
        <f>VLOOKUP(F42,'[1]DHP INTER'!$B$3:$C$98,2,FALSE)</f>
        <v>115</v>
      </c>
      <c r="I42" s="5">
        <f t="shared" si="0"/>
        <v>36</v>
      </c>
      <c r="J42" s="5">
        <v>180</v>
      </c>
      <c r="K42" s="5">
        <v>25</v>
      </c>
      <c r="L42" s="5">
        <f t="shared" si="1"/>
        <v>2311</v>
      </c>
      <c r="M42" s="13" t="s">
        <v>16</v>
      </c>
    </row>
    <row r="43" spans="1:13" s="6" customFormat="1">
      <c r="A43" s="11">
        <f t="shared" si="2"/>
        <v>31</v>
      </c>
      <c r="B43" s="4" t="s">
        <v>119</v>
      </c>
      <c r="C43" s="4" t="s">
        <v>120</v>
      </c>
      <c r="D43" s="4" t="s">
        <v>121</v>
      </c>
      <c r="E43" s="12" t="s">
        <v>14</v>
      </c>
      <c r="F43" s="4" t="s">
        <v>122</v>
      </c>
      <c r="G43" s="4">
        <v>2</v>
      </c>
      <c r="H43" s="5">
        <f>VLOOKUP(F43,'[1]DHP INTER'!$B$3:$D$99,3,FALSE)</f>
        <v>55</v>
      </c>
      <c r="I43" s="5">
        <f t="shared" si="0"/>
        <v>4</v>
      </c>
      <c r="J43" s="5">
        <v>0</v>
      </c>
      <c r="K43" s="5"/>
      <c r="L43" s="5">
        <f t="shared" si="1"/>
        <v>114</v>
      </c>
      <c r="M43" s="13" t="s">
        <v>15</v>
      </c>
    </row>
    <row r="44" spans="1:13" s="6" customFormat="1">
      <c r="A44" s="11"/>
      <c r="B44" s="4" t="s">
        <v>119</v>
      </c>
      <c r="C44" s="4" t="s">
        <v>120</v>
      </c>
      <c r="D44" s="4" t="s">
        <v>121</v>
      </c>
      <c r="E44" s="12" t="s">
        <v>14</v>
      </c>
      <c r="F44" s="4" t="s">
        <v>122</v>
      </c>
      <c r="G44" s="4">
        <v>10</v>
      </c>
      <c r="H44" s="5">
        <f>VLOOKUP(F44,'[1]DHP INTER'!$B$3:$C$98,2,FALSE)</f>
        <v>45</v>
      </c>
      <c r="I44" s="5">
        <f t="shared" si="0"/>
        <v>20</v>
      </c>
      <c r="J44" s="5">
        <v>0</v>
      </c>
      <c r="K44" s="5">
        <v>25</v>
      </c>
      <c r="L44" s="5">
        <f t="shared" si="1"/>
        <v>495</v>
      </c>
      <c r="M44" s="13" t="s">
        <v>16</v>
      </c>
    </row>
    <row r="45" spans="1:13" s="6" customFormat="1">
      <c r="A45" s="11">
        <v>32</v>
      </c>
      <c r="B45" s="4" t="s">
        <v>119</v>
      </c>
      <c r="C45" s="4" t="s">
        <v>123</v>
      </c>
      <c r="D45" s="4" t="s">
        <v>124</v>
      </c>
      <c r="E45" s="12" t="s">
        <v>14</v>
      </c>
      <c r="F45" s="4" t="s">
        <v>29</v>
      </c>
      <c r="G45" s="4">
        <v>13</v>
      </c>
      <c r="H45" s="5">
        <f>VLOOKUP(F45,'[1]DHP INTER'!$B$3:$C$98,2,FALSE)</f>
        <v>70</v>
      </c>
      <c r="I45" s="5">
        <f t="shared" si="0"/>
        <v>26</v>
      </c>
      <c r="J45" s="5">
        <v>130</v>
      </c>
      <c r="K45" s="5">
        <v>25</v>
      </c>
      <c r="L45" s="5">
        <f t="shared" si="1"/>
        <v>1091</v>
      </c>
      <c r="M45" s="13" t="s">
        <v>16</v>
      </c>
    </row>
    <row r="46" spans="1:13" s="6" customFormat="1">
      <c r="A46" s="11">
        <f t="shared" si="2"/>
        <v>33</v>
      </c>
      <c r="B46" s="4" t="s">
        <v>125</v>
      </c>
      <c r="C46" s="4" t="s">
        <v>126</v>
      </c>
      <c r="D46" s="4" t="s">
        <v>127</v>
      </c>
      <c r="E46" s="12" t="s">
        <v>14</v>
      </c>
      <c r="F46" s="4" t="s">
        <v>29</v>
      </c>
      <c r="G46" s="4">
        <v>5</v>
      </c>
      <c r="H46" s="5">
        <f>VLOOKUP(F46,'[1]DHP INTER'!$B$3:$C$98,2,FALSE)</f>
        <v>70</v>
      </c>
      <c r="I46" s="5">
        <f t="shared" si="0"/>
        <v>10</v>
      </c>
      <c r="J46" s="5">
        <v>50</v>
      </c>
      <c r="K46" s="5">
        <v>25</v>
      </c>
      <c r="L46" s="5">
        <f t="shared" si="1"/>
        <v>435</v>
      </c>
      <c r="M46" s="13" t="s">
        <v>16</v>
      </c>
    </row>
    <row r="47" spans="1:13" s="6" customFormat="1">
      <c r="A47" s="11">
        <f t="shared" si="2"/>
        <v>34</v>
      </c>
      <c r="B47" s="4" t="s">
        <v>125</v>
      </c>
      <c r="C47" s="4" t="s">
        <v>128</v>
      </c>
      <c r="D47" s="4" t="s">
        <v>129</v>
      </c>
      <c r="E47" s="12" t="s">
        <v>14</v>
      </c>
      <c r="F47" s="4" t="s">
        <v>17</v>
      </c>
      <c r="G47" s="4">
        <v>5</v>
      </c>
      <c r="H47" s="5">
        <f>VLOOKUP(F47,'[1]DHP INTER'!$B$3:$C$98,2,FALSE)</f>
        <v>80</v>
      </c>
      <c r="I47" s="5">
        <f t="shared" si="0"/>
        <v>10</v>
      </c>
      <c r="J47" s="5">
        <v>50</v>
      </c>
      <c r="K47" s="5">
        <v>25</v>
      </c>
      <c r="L47" s="5">
        <f t="shared" si="1"/>
        <v>485</v>
      </c>
      <c r="M47" s="13" t="s">
        <v>16</v>
      </c>
    </row>
    <row r="48" spans="1:13" s="6" customFormat="1">
      <c r="A48" s="11">
        <f t="shared" si="2"/>
        <v>35</v>
      </c>
      <c r="B48" s="4" t="s">
        <v>125</v>
      </c>
      <c r="C48" s="4" t="s">
        <v>130</v>
      </c>
      <c r="D48" s="4" t="s">
        <v>131</v>
      </c>
      <c r="E48" s="12" t="s">
        <v>14</v>
      </c>
      <c r="F48" s="4" t="s">
        <v>132</v>
      </c>
      <c r="G48" s="4">
        <v>12</v>
      </c>
      <c r="H48" s="5">
        <f>VLOOKUP(F48,'[1]DHP INTER'!$B$3:$C$98,2,FALSE)</f>
        <v>70</v>
      </c>
      <c r="I48" s="5">
        <f t="shared" si="0"/>
        <v>24</v>
      </c>
      <c r="J48" s="5">
        <v>120</v>
      </c>
      <c r="K48" s="5">
        <v>25</v>
      </c>
      <c r="L48" s="5">
        <f t="shared" si="1"/>
        <v>1009</v>
      </c>
      <c r="M48" s="13" t="s">
        <v>16</v>
      </c>
    </row>
    <row r="49" spans="1:13" s="6" customFormat="1">
      <c r="A49" s="11">
        <f t="shared" si="2"/>
        <v>36</v>
      </c>
      <c r="B49" s="4" t="s">
        <v>133</v>
      </c>
      <c r="C49" s="4" t="s">
        <v>134</v>
      </c>
      <c r="D49" s="4" t="s">
        <v>135</v>
      </c>
      <c r="E49" s="12" t="s">
        <v>14</v>
      </c>
      <c r="F49" s="4" t="s">
        <v>20</v>
      </c>
      <c r="G49" s="4">
        <v>35</v>
      </c>
      <c r="H49" s="5">
        <f>VLOOKUP(F49,'[1]DHP INTER'!$B$3:$C$98,2,FALSE)</f>
        <v>45</v>
      </c>
      <c r="I49" s="5">
        <f t="shared" si="0"/>
        <v>70</v>
      </c>
      <c r="J49" s="5">
        <v>0</v>
      </c>
      <c r="K49" s="5">
        <v>25</v>
      </c>
      <c r="L49" s="5">
        <f t="shared" si="1"/>
        <v>1670</v>
      </c>
      <c r="M49" s="13" t="s">
        <v>16</v>
      </c>
    </row>
    <row r="50" spans="1:13" s="6" customFormat="1">
      <c r="A50" s="11">
        <f t="shared" si="2"/>
        <v>37</v>
      </c>
      <c r="B50" s="4" t="s">
        <v>133</v>
      </c>
      <c r="C50" s="4" t="s">
        <v>136</v>
      </c>
      <c r="D50" s="4" t="s">
        <v>137</v>
      </c>
      <c r="E50" s="12" t="s">
        <v>14</v>
      </c>
      <c r="F50" s="4" t="s">
        <v>19</v>
      </c>
      <c r="G50" s="4">
        <v>24</v>
      </c>
      <c r="H50" s="5">
        <f>VLOOKUP(F50,'[1]DHP INTER'!$B$3:$C$98,2,FALSE)</f>
        <v>45</v>
      </c>
      <c r="I50" s="5">
        <f t="shared" si="0"/>
        <v>48</v>
      </c>
      <c r="J50" s="5">
        <v>0</v>
      </c>
      <c r="K50" s="5">
        <v>25</v>
      </c>
      <c r="L50" s="5">
        <f t="shared" si="1"/>
        <v>1153</v>
      </c>
      <c r="M50" s="13" t="s">
        <v>16</v>
      </c>
    </row>
    <row r="51" spans="1:13" s="6" customFormat="1">
      <c r="A51" s="11">
        <f t="shared" si="2"/>
        <v>38</v>
      </c>
      <c r="B51" s="4" t="s">
        <v>133</v>
      </c>
      <c r="C51" s="4" t="s">
        <v>138</v>
      </c>
      <c r="D51" s="4" t="s">
        <v>139</v>
      </c>
      <c r="E51" s="12" t="s">
        <v>14</v>
      </c>
      <c r="F51" s="4" t="s">
        <v>122</v>
      </c>
      <c r="G51" s="4">
        <v>2</v>
      </c>
      <c r="H51" s="5">
        <f>VLOOKUP(F51,'[1]DHP INTER'!$B$3:$C$98,2,FALSE)</f>
        <v>45</v>
      </c>
      <c r="I51" s="5">
        <f t="shared" si="0"/>
        <v>4</v>
      </c>
      <c r="J51" s="5">
        <v>0</v>
      </c>
      <c r="K51" s="5">
        <v>25</v>
      </c>
      <c r="L51" s="5">
        <f t="shared" si="1"/>
        <v>119</v>
      </c>
      <c r="M51" s="13" t="s">
        <v>16</v>
      </c>
    </row>
    <row r="52" spans="1:13" s="6" customFormat="1">
      <c r="A52" s="11">
        <f t="shared" si="2"/>
        <v>39</v>
      </c>
      <c r="B52" s="4" t="s">
        <v>133</v>
      </c>
      <c r="C52" s="4" t="s">
        <v>140</v>
      </c>
      <c r="D52" s="4" t="s">
        <v>141</v>
      </c>
      <c r="E52" s="12" t="s">
        <v>14</v>
      </c>
      <c r="F52" s="4" t="s">
        <v>70</v>
      </c>
      <c r="G52" s="4">
        <v>4</v>
      </c>
      <c r="H52" s="5">
        <f>VLOOKUP(F52,'[1]DHP INTER'!$B$3:$D$99,3,FALSE)</f>
        <v>55</v>
      </c>
      <c r="I52" s="5">
        <f t="shared" si="0"/>
        <v>8</v>
      </c>
      <c r="J52" s="5">
        <v>0</v>
      </c>
      <c r="K52" s="5"/>
      <c r="L52" s="5">
        <f t="shared" si="1"/>
        <v>228</v>
      </c>
      <c r="M52" s="13" t="s">
        <v>15</v>
      </c>
    </row>
    <row r="53" spans="1:13" s="6" customFormat="1">
      <c r="A53" s="11"/>
      <c r="B53" s="4" t="s">
        <v>133</v>
      </c>
      <c r="C53" s="4" t="s">
        <v>140</v>
      </c>
      <c r="D53" s="4" t="s">
        <v>141</v>
      </c>
      <c r="E53" s="12" t="s">
        <v>14</v>
      </c>
      <c r="F53" s="4" t="s">
        <v>70</v>
      </c>
      <c r="G53" s="4">
        <v>11</v>
      </c>
      <c r="H53" s="5">
        <f>VLOOKUP(F53,'[1]DHP INTER'!$B$3:$C$98,2,FALSE)</f>
        <v>45</v>
      </c>
      <c r="I53" s="5">
        <f t="shared" si="0"/>
        <v>22</v>
      </c>
      <c r="J53" s="5">
        <v>0</v>
      </c>
      <c r="K53" s="5">
        <v>25</v>
      </c>
      <c r="L53" s="5">
        <f t="shared" si="1"/>
        <v>542</v>
      </c>
      <c r="M53" s="13" t="s">
        <v>16</v>
      </c>
    </row>
    <row r="54" spans="1:13" s="6" customFormat="1">
      <c r="A54" s="11">
        <v>40</v>
      </c>
      <c r="B54" s="4" t="s">
        <v>133</v>
      </c>
      <c r="C54" s="4" t="s">
        <v>142</v>
      </c>
      <c r="D54" s="4" t="s">
        <v>143</v>
      </c>
      <c r="E54" s="12" t="s">
        <v>14</v>
      </c>
      <c r="F54" s="4" t="s">
        <v>33</v>
      </c>
      <c r="G54" s="4">
        <v>21</v>
      </c>
      <c r="H54" s="5">
        <f>VLOOKUP(F54,'[1]DHP INTER'!$B$3:$C$98,2,FALSE)</f>
        <v>90</v>
      </c>
      <c r="I54" s="5">
        <f t="shared" si="0"/>
        <v>42</v>
      </c>
      <c r="J54" s="5">
        <v>210</v>
      </c>
      <c r="K54" s="5">
        <v>25</v>
      </c>
      <c r="L54" s="5">
        <f t="shared" si="1"/>
        <v>2167</v>
      </c>
      <c r="M54" s="13" t="s">
        <v>16</v>
      </c>
    </row>
    <row r="55" spans="1:13" s="6" customFormat="1">
      <c r="A55" s="11">
        <f t="shared" si="2"/>
        <v>41</v>
      </c>
      <c r="B55" s="4" t="s">
        <v>133</v>
      </c>
      <c r="C55" s="4" t="s">
        <v>144</v>
      </c>
      <c r="D55" s="4" t="s">
        <v>145</v>
      </c>
      <c r="E55" s="12" t="s">
        <v>14</v>
      </c>
      <c r="F55" s="4" t="s">
        <v>25</v>
      </c>
      <c r="G55" s="4">
        <v>15</v>
      </c>
      <c r="H55" s="5">
        <f>VLOOKUP(F55,'[1]DHP INTER'!$B$3:$C$98,2,FALSE)</f>
        <v>95</v>
      </c>
      <c r="I55" s="5">
        <f t="shared" si="0"/>
        <v>30</v>
      </c>
      <c r="J55" s="5">
        <v>150</v>
      </c>
      <c r="K55" s="5">
        <v>25</v>
      </c>
      <c r="L55" s="5">
        <f t="shared" si="1"/>
        <v>1630</v>
      </c>
      <c r="M55" s="13" t="s">
        <v>16</v>
      </c>
    </row>
    <row r="56" spans="1:13" s="6" customFormat="1">
      <c r="A56" s="11">
        <f t="shared" si="2"/>
        <v>42</v>
      </c>
      <c r="B56" s="4" t="s">
        <v>133</v>
      </c>
      <c r="C56" s="4" t="s">
        <v>146</v>
      </c>
      <c r="D56" s="4" t="s">
        <v>147</v>
      </c>
      <c r="E56" s="12" t="s">
        <v>14</v>
      </c>
      <c r="F56" s="4" t="s">
        <v>58</v>
      </c>
      <c r="G56" s="4">
        <v>10</v>
      </c>
      <c r="H56" s="5">
        <f>VLOOKUP(F56,'[1]DHP INTER'!$B$3:$C$98,2,FALSE)</f>
        <v>80</v>
      </c>
      <c r="I56" s="5">
        <f t="shared" si="0"/>
        <v>20</v>
      </c>
      <c r="J56" s="5">
        <v>100</v>
      </c>
      <c r="K56" s="5">
        <v>25</v>
      </c>
      <c r="L56" s="5">
        <f t="shared" si="1"/>
        <v>945</v>
      </c>
      <c r="M56" s="4" t="s">
        <v>16</v>
      </c>
    </row>
    <row r="57" spans="1:13" s="6" customFormat="1">
      <c r="A57" s="28" t="s">
        <v>148</v>
      </c>
      <c r="B57" s="29"/>
      <c r="C57" s="29"/>
      <c r="D57" s="29"/>
      <c r="E57" s="29"/>
      <c r="F57" s="29"/>
      <c r="G57" s="29"/>
      <c r="H57" s="29"/>
      <c r="I57" s="29"/>
      <c r="J57" s="29"/>
      <c r="K57" s="30"/>
      <c r="L57" s="14">
        <f>SUM(L4:L56)</f>
        <v>53179</v>
      </c>
      <c r="M57" s="8"/>
    </row>
    <row r="58" spans="1:13" s="6" customFormat="1" ht="15.75" thickBot="1">
      <c r="A58" s="15"/>
      <c r="B58"/>
      <c r="C58"/>
      <c r="D58"/>
      <c r="E58"/>
      <c r="F58"/>
      <c r="G58" s="7">
        <f>SUM(G4:G56)</f>
        <v>647</v>
      </c>
      <c r="H58" s="16"/>
      <c r="I58" s="16"/>
      <c r="J58" s="16"/>
      <c r="K58" s="16"/>
      <c r="L58" s="16"/>
      <c r="M58"/>
    </row>
    <row r="59" spans="1:13" s="3" customFormat="1" ht="33" customHeight="1" thickBot="1">
      <c r="A59" s="17" t="s">
        <v>38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3" s="3" customFormat="1" ht="30" customHeight="1" thickBot="1">
      <c r="A60" s="20" t="s">
        <v>0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2"/>
    </row>
  </sheetData>
  <sortState ref="B4:M29">
    <sortCondition ref="B4:B29"/>
    <sortCondition ref="C4:C29"/>
  </sortState>
  <mergeCells count="7">
    <mergeCell ref="A59:L59"/>
    <mergeCell ref="A60:L60"/>
    <mergeCell ref="A2:H2"/>
    <mergeCell ref="I1:L1"/>
    <mergeCell ref="I2:L2"/>
    <mergeCell ref="A1:H1"/>
    <mergeCell ref="A57:K57"/>
  </mergeCells>
  <pageMargins left="0.31496062992125984" right="0.19685039370078741" top="0.70866141732283472" bottom="0.74803149606299213" header="0.35433070866141736" footer="0.43307086614173229"/>
  <pageSetup paperSize="9"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2024-08-06T06:12:10Z</cp:lastPrinted>
  <dcterms:created xsi:type="dcterms:W3CDTF">2023-07-14T08:08:33Z</dcterms:created>
  <dcterms:modified xsi:type="dcterms:W3CDTF">2024-08-06T11:02:26Z</dcterms:modified>
</cp:coreProperties>
</file>