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4" i="1"/>
  <c r="K5"/>
  <c r="K7"/>
  <c r="K8"/>
  <c r="K10"/>
  <c r="K11"/>
  <c r="I5"/>
  <c r="I6"/>
  <c r="I7"/>
  <c r="I8"/>
  <c r="I9"/>
  <c r="I10"/>
  <c r="I11"/>
  <c r="I12"/>
  <c r="I13"/>
  <c r="I4"/>
  <c r="H6"/>
  <c r="K6" s="1"/>
  <c r="H9"/>
  <c r="K9" s="1"/>
  <c r="H12"/>
  <c r="K12" s="1"/>
  <c r="H13"/>
  <c r="K13" s="1"/>
  <c r="H4"/>
  <c r="K4" s="1"/>
</calcChain>
</file>

<file path=xl/sharedStrings.xml><?xml version="1.0" encoding="utf-8"?>
<sst xmlns="http://schemas.openxmlformats.org/spreadsheetml/2006/main" count="67" uniqueCount="51">
  <si>
    <t>21/1/2026</t>
  </si>
  <si>
    <t>28</t>
  </si>
  <si>
    <t>20/1/2026</t>
  </si>
  <si>
    <t>29/1/2026</t>
  </si>
  <si>
    <t>32</t>
  </si>
  <si>
    <t>10/1/2026</t>
  </si>
  <si>
    <t>418</t>
  </si>
  <si>
    <t>17/1/2026</t>
  </si>
  <si>
    <t>421</t>
  </si>
  <si>
    <t>423</t>
  </si>
  <si>
    <t>27</t>
  </si>
  <si>
    <t>22/1/2026</t>
  </si>
  <si>
    <t>428</t>
  </si>
  <si>
    <t>429</t>
  </si>
  <si>
    <t>432</t>
  </si>
  <si>
    <t>31/1/2026</t>
  </si>
  <si>
    <t>437</t>
  </si>
  <si>
    <t>DO/15143</t>
  </si>
  <si>
    <t>DO/15504</t>
  </si>
  <si>
    <t>MA/10428</t>
  </si>
  <si>
    <t>MA/10648</t>
  </si>
  <si>
    <t>MA/10649</t>
  </si>
  <si>
    <t>MA/10693</t>
  </si>
  <si>
    <t>MA/10773</t>
  </si>
  <si>
    <t>MA/10775</t>
  </si>
  <si>
    <t>MA/11005</t>
  </si>
  <si>
    <t>MA/11166</t>
  </si>
  <si>
    <t>NIMAPARA</t>
  </si>
  <si>
    <t>GHASIPURA</t>
  </si>
  <si>
    <t>ROURKELA</t>
  </si>
  <si>
    <t>SAMBALPUR</t>
  </si>
  <si>
    <t>JHARSUGUDA</t>
  </si>
  <si>
    <t>DHARMAGARH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</si>
  <si>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</si>
  <si>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</si>
  <si>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</si>
  <si>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</si>
  <si>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</si>
  <si>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</si>
  <si>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</si>
  <si>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</si>
  <si>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</si>
  <si>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DD.CH.</t>
  </si>
  <si>
    <t>LR.CH.</t>
  </si>
  <si>
    <t>AMT.</t>
  </si>
  <si>
    <t>INVOICE
PRAGATI LOGISTICS,SAMANTA SAHI KHUNTIA LANE,8984191006
GST No:21AGHPB9356M1Z9</t>
  </si>
  <si>
    <t xml:space="preserve">JALAN TRADING CO
Address:shyamsundar bhawsinka building 728,1st floor cantonment road,CTC-753001 ODISHAmo-9438746232,7978712713
GST No:21ADLPJ1476H1ZP
</t>
  </si>
  <si>
    <t>Thanking you for your business.
PRAGATI LOGISTICS</t>
  </si>
  <si>
    <t>(RUPEES FIVE THOUSAND TWO HUNDRED EIGHTY ONE ONLY)</t>
  </si>
  <si>
    <t xml:space="preserve">Bill Date: 31/01/2026
Bill NO : 25511
Total Amount: 5281.00
</t>
  </si>
  <si>
    <t>Kindly, verify &amp; confirm within 7 days, else GST will be filed by 20th JAN,2026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</si>
</sst>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6</xdr:col>
      <xdr:colOff>295274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66675"/>
          <a:ext cx="3609974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DEC%20%2025/JALAN%20TRADING%20CO%20PR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JHARSUGUDA</v>
          </cell>
          <cell r="G4">
            <v>11</v>
          </cell>
          <cell r="H4">
            <v>60</v>
          </cell>
        </row>
        <row r="5">
          <cell r="F5" t="str">
            <v>JALESWAR</v>
          </cell>
          <cell r="G5">
            <v>4</v>
          </cell>
          <cell r="H5">
            <v>60</v>
          </cell>
        </row>
        <row r="6">
          <cell r="F6" t="str">
            <v>NIALI</v>
          </cell>
          <cell r="G6">
            <v>8</v>
          </cell>
          <cell r="H6">
            <v>50</v>
          </cell>
        </row>
        <row r="7">
          <cell r="F7" t="str">
            <v>JUNAGARH</v>
          </cell>
          <cell r="G7">
            <v>8</v>
          </cell>
          <cell r="H7">
            <v>150</v>
          </cell>
        </row>
        <row r="8">
          <cell r="F8" t="str">
            <v>MACHHAGAON</v>
          </cell>
          <cell r="G8">
            <v>8</v>
          </cell>
          <cell r="H8">
            <v>90</v>
          </cell>
        </row>
        <row r="9">
          <cell r="F9" t="str">
            <v>MANGALPUR</v>
          </cell>
          <cell r="G9">
            <v>7</v>
          </cell>
          <cell r="H9">
            <v>100</v>
          </cell>
        </row>
        <row r="10">
          <cell r="F10" t="str">
            <v>JHARSUGUDA</v>
          </cell>
          <cell r="G10">
            <v>6</v>
          </cell>
          <cell r="H10">
            <v>60</v>
          </cell>
        </row>
        <row r="11">
          <cell r="F11" t="str">
            <v>ROURKELA</v>
          </cell>
          <cell r="G11">
            <v>2</v>
          </cell>
          <cell r="H11">
            <v>77</v>
          </cell>
        </row>
        <row r="12">
          <cell r="F12" t="str">
            <v>JUNAGARH</v>
          </cell>
          <cell r="G12">
            <v>4</v>
          </cell>
          <cell r="H12">
            <v>150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O10" sqref="O10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4.140625" bestFit="1" customWidth="1"/>
    <col min="7" max="7" width="5.42578125" bestFit="1" customWidth="1"/>
    <col min="8" max="8" width="6.5703125" bestFit="1" customWidth="1"/>
    <col min="9" max="9" width="7.140625" bestFit="1" customWidth="1"/>
    <col min="10" max="10" width="6.5703125" bestFit="1" customWidth="1"/>
    <col min="11" max="11" width="7.5703125" bestFit="1" customWidth="1"/>
  </cols>
  <sheetData>
    <row r="1" spans="1:11" s="1" customFormat="1" ht="90" customHeight="1">
      <c r="A1" s="8"/>
      <c r="B1" s="9"/>
      <c r="C1" s="9"/>
      <c r="D1" s="9"/>
      <c r="E1" s="9"/>
      <c r="F1" s="9"/>
      <c r="G1" s="10"/>
      <c r="H1" s="11" t="s">
        <v>45</v>
      </c>
      <c r="I1" s="11"/>
      <c r="J1" s="11"/>
      <c r="K1" s="11"/>
    </row>
    <row r="2" spans="1:11" s="1" customFormat="1" ht="88.5" customHeight="1">
      <c r="A2" s="8" t="s">
        <v>46</v>
      </c>
      <c r="B2" s="9"/>
      <c r="C2" s="9"/>
      <c r="D2" s="9"/>
      <c r="E2" s="9"/>
      <c r="F2" s="9"/>
      <c r="G2" s="10"/>
      <c r="H2" s="11" t="s">
        <v>49</v>
      </c>
      <c r="I2" s="11"/>
      <c r="J2" s="11"/>
      <c r="K2" s="11"/>
    </row>
    <row r="3" spans="1:11" s="6" customFormat="1">
      <c r="A3" s="5" t="s">
        <v>34</v>
      </c>
      <c r="B3" s="5" t="s">
        <v>35</v>
      </c>
      <c r="C3" s="5" t="s">
        <v>36</v>
      </c>
      <c r="D3" s="5" t="s">
        <v>37</v>
      </c>
      <c r="E3" s="5" t="s">
        <v>38</v>
      </c>
      <c r="F3" s="5" t="s">
        <v>39</v>
      </c>
      <c r="G3" s="5" t="s">
        <v>40</v>
      </c>
      <c r="H3" s="5" t="s">
        <v>41</v>
      </c>
      <c r="I3" s="5" t="s">
        <v>42</v>
      </c>
      <c r="J3" s="5" t="s">
        <v>43</v>
      </c>
      <c r="K3" s="5" t="s">
        <v>44</v>
      </c>
    </row>
    <row r="4" spans="1:11">
      <c r="A4" s="2">
        <v>1</v>
      </c>
      <c r="B4" s="2" t="s">
        <v>5</v>
      </c>
      <c r="C4" s="2" t="s">
        <v>19</v>
      </c>
      <c r="D4" s="2" t="s">
        <v>6</v>
      </c>
      <c r="E4" s="4" t="s">
        <v>33</v>
      </c>
      <c r="F4" s="2" t="s">
        <v>29</v>
      </c>
      <c r="G4" s="2">
        <v>16</v>
      </c>
      <c r="H4" s="7">
        <f>VLOOKUP(F4,[1]Consignment!$F$4:$H$12,3,FALSE)</f>
        <v>77</v>
      </c>
      <c r="I4" s="7">
        <f>G4*12</f>
        <v>192</v>
      </c>
      <c r="J4" s="7">
        <v>30</v>
      </c>
      <c r="K4" s="7">
        <f>G4*H4+I4+J4</f>
        <v>1454</v>
      </c>
    </row>
    <row r="5" spans="1:11">
      <c r="A5" s="2">
        <v>2</v>
      </c>
      <c r="B5" s="2" t="s">
        <v>7</v>
      </c>
      <c r="C5" s="2" t="s">
        <v>20</v>
      </c>
      <c r="D5" s="2" t="s">
        <v>8</v>
      </c>
      <c r="E5" s="4" t="s">
        <v>33</v>
      </c>
      <c r="F5" s="2" t="s">
        <v>30</v>
      </c>
      <c r="G5" s="2">
        <v>2</v>
      </c>
      <c r="H5" s="7">
        <v>75</v>
      </c>
      <c r="I5" s="7">
        <f t="shared" ref="I5:I13" si="0">G5*12</f>
        <v>24</v>
      </c>
      <c r="J5" s="7">
        <v>30</v>
      </c>
      <c r="K5" s="7">
        <f t="shared" ref="K5:K13" si="1">G5*H5+I5+J5</f>
        <v>204</v>
      </c>
    </row>
    <row r="6" spans="1:11">
      <c r="A6" s="2">
        <v>3</v>
      </c>
      <c r="B6" s="2" t="s">
        <v>7</v>
      </c>
      <c r="C6" s="2" t="s">
        <v>21</v>
      </c>
      <c r="D6" s="2" t="s">
        <v>9</v>
      </c>
      <c r="E6" s="4" t="s">
        <v>33</v>
      </c>
      <c r="F6" s="2" t="s">
        <v>31</v>
      </c>
      <c r="G6" s="2">
        <v>5</v>
      </c>
      <c r="H6" s="7">
        <f>VLOOKUP(F6,[1]Consignment!$F$4:$H$12,3,FALSE)</f>
        <v>60</v>
      </c>
      <c r="I6" s="7">
        <f t="shared" si="0"/>
        <v>60</v>
      </c>
      <c r="J6" s="7">
        <v>30</v>
      </c>
      <c r="K6" s="7">
        <f t="shared" si="1"/>
        <v>390</v>
      </c>
    </row>
    <row r="7" spans="1:11">
      <c r="A7" s="2">
        <v>4</v>
      </c>
      <c r="B7" s="2" t="s">
        <v>2</v>
      </c>
      <c r="C7" s="2" t="s">
        <v>22</v>
      </c>
      <c r="D7" s="2" t="s">
        <v>10</v>
      </c>
      <c r="E7" s="4" t="s">
        <v>33</v>
      </c>
      <c r="F7" s="2" t="s">
        <v>32</v>
      </c>
      <c r="G7" s="2">
        <v>6</v>
      </c>
      <c r="H7" s="7">
        <v>100</v>
      </c>
      <c r="I7" s="7">
        <f t="shared" si="0"/>
        <v>72</v>
      </c>
      <c r="J7" s="7">
        <v>30</v>
      </c>
      <c r="K7" s="7">
        <f t="shared" si="1"/>
        <v>702</v>
      </c>
    </row>
    <row r="8" spans="1:11">
      <c r="A8" s="2">
        <v>5</v>
      </c>
      <c r="B8" s="2" t="s">
        <v>0</v>
      </c>
      <c r="C8" s="2" t="s">
        <v>17</v>
      </c>
      <c r="D8" s="2" t="s">
        <v>1</v>
      </c>
      <c r="E8" s="4" t="s">
        <v>33</v>
      </c>
      <c r="F8" s="2" t="s">
        <v>27</v>
      </c>
      <c r="G8" s="2">
        <v>14</v>
      </c>
      <c r="H8" s="7">
        <v>50</v>
      </c>
      <c r="I8" s="7">
        <f t="shared" si="0"/>
        <v>168</v>
      </c>
      <c r="J8" s="7">
        <v>30</v>
      </c>
      <c r="K8" s="7">
        <f t="shared" si="1"/>
        <v>898</v>
      </c>
    </row>
    <row r="9" spans="1:11">
      <c r="A9" s="2">
        <v>6</v>
      </c>
      <c r="B9" s="2" t="s">
        <v>11</v>
      </c>
      <c r="C9" s="2" t="s">
        <v>23</v>
      </c>
      <c r="D9" s="2" t="s">
        <v>12</v>
      </c>
      <c r="E9" s="4" t="s">
        <v>33</v>
      </c>
      <c r="F9" s="2" t="s">
        <v>31</v>
      </c>
      <c r="G9" s="2">
        <v>1</v>
      </c>
      <c r="H9" s="7">
        <f>VLOOKUP(F9,[1]Consignment!$F$4:$H$12,3,FALSE)</f>
        <v>60</v>
      </c>
      <c r="I9" s="7">
        <f t="shared" si="0"/>
        <v>12</v>
      </c>
      <c r="J9" s="7">
        <v>30</v>
      </c>
      <c r="K9" s="7">
        <f t="shared" si="1"/>
        <v>102</v>
      </c>
    </row>
    <row r="10" spans="1:11">
      <c r="A10" s="2">
        <v>7</v>
      </c>
      <c r="B10" s="2" t="s">
        <v>11</v>
      </c>
      <c r="C10" s="2" t="s">
        <v>24</v>
      </c>
      <c r="D10" s="2" t="s">
        <v>13</v>
      </c>
      <c r="E10" s="4" t="s">
        <v>33</v>
      </c>
      <c r="F10" s="2" t="s">
        <v>30</v>
      </c>
      <c r="G10" s="2">
        <v>2</v>
      </c>
      <c r="H10" s="7">
        <v>75</v>
      </c>
      <c r="I10" s="7">
        <f t="shared" si="0"/>
        <v>24</v>
      </c>
      <c r="J10" s="7">
        <v>30</v>
      </c>
      <c r="K10" s="7">
        <f t="shared" si="1"/>
        <v>204</v>
      </c>
    </row>
    <row r="11" spans="1:11">
      <c r="A11" s="2">
        <v>8</v>
      </c>
      <c r="B11" s="2" t="s">
        <v>3</v>
      </c>
      <c r="C11" s="2" t="s">
        <v>18</v>
      </c>
      <c r="D11" s="2" t="s">
        <v>4</v>
      </c>
      <c r="E11" s="4" t="s">
        <v>33</v>
      </c>
      <c r="F11" s="2" t="s">
        <v>28</v>
      </c>
      <c r="G11" s="2">
        <v>9</v>
      </c>
      <c r="H11" s="7">
        <v>60</v>
      </c>
      <c r="I11" s="7">
        <f t="shared" si="0"/>
        <v>108</v>
      </c>
      <c r="J11" s="7">
        <v>30</v>
      </c>
      <c r="K11" s="7">
        <f t="shared" si="1"/>
        <v>678</v>
      </c>
    </row>
    <row r="12" spans="1:11">
      <c r="A12" s="2">
        <v>9</v>
      </c>
      <c r="B12" s="2" t="s">
        <v>3</v>
      </c>
      <c r="C12" s="2" t="s">
        <v>25</v>
      </c>
      <c r="D12" s="2" t="s">
        <v>14</v>
      </c>
      <c r="E12" s="4" t="s">
        <v>33</v>
      </c>
      <c r="F12" s="2" t="s">
        <v>29</v>
      </c>
      <c r="G12" s="2">
        <v>5</v>
      </c>
      <c r="H12" s="7">
        <f>VLOOKUP(F12,[1]Consignment!$F$4:$H$12,3,FALSE)</f>
        <v>77</v>
      </c>
      <c r="I12" s="7">
        <f t="shared" si="0"/>
        <v>60</v>
      </c>
      <c r="J12" s="7">
        <v>30</v>
      </c>
      <c r="K12" s="7">
        <f t="shared" si="1"/>
        <v>475</v>
      </c>
    </row>
    <row r="13" spans="1:11">
      <c r="A13" s="2">
        <v>10</v>
      </c>
      <c r="B13" s="2" t="s">
        <v>15</v>
      </c>
      <c r="C13" s="2" t="s">
        <v>26</v>
      </c>
      <c r="D13" s="2" t="s">
        <v>16</v>
      </c>
      <c r="E13" s="4" t="s">
        <v>33</v>
      </c>
      <c r="F13" s="2" t="s">
        <v>31</v>
      </c>
      <c r="G13" s="2">
        <v>2</v>
      </c>
      <c r="H13" s="7">
        <f>VLOOKUP(F13,[1]Consignment!$F$4:$H$12,3,FALSE)</f>
        <v>60</v>
      </c>
      <c r="I13" s="7">
        <f t="shared" si="0"/>
        <v>24</v>
      </c>
      <c r="J13" s="7">
        <v>30</v>
      </c>
      <c r="K13" s="7">
        <f t="shared" si="1"/>
        <v>174</v>
      </c>
    </row>
    <row r="14" spans="1:11" s="17" customFormat="1">
      <c r="A14" s="12" t="s">
        <v>48</v>
      </c>
      <c r="B14" s="13"/>
      <c r="C14" s="13"/>
      <c r="D14" s="13"/>
      <c r="E14" s="13"/>
      <c r="F14" s="13"/>
      <c r="G14" s="14"/>
      <c r="H14" s="14"/>
      <c r="I14" s="14"/>
      <c r="J14" s="15"/>
      <c r="K14" s="16">
        <f>ROUND(SUM(K4:K13),0)</f>
        <v>5281</v>
      </c>
    </row>
    <row r="15" spans="1:11" s="17" customFormat="1" ht="30" customHeight="1">
      <c r="A15" s="3" t="s">
        <v>50</v>
      </c>
      <c r="B15" s="3"/>
      <c r="C15" s="3"/>
      <c r="D15" s="3"/>
      <c r="E15" s="3"/>
      <c r="F15" s="3"/>
      <c r="G15" s="18"/>
      <c r="H15" s="18"/>
      <c r="I15" s="18"/>
      <c r="J15" s="18"/>
      <c r="K15" s="18"/>
    </row>
    <row r="16" spans="1:11" s="17" customFormat="1" ht="30" customHeight="1">
      <c r="A16" s="3" t="s">
        <v>47</v>
      </c>
      <c r="B16" s="3"/>
      <c r="C16" s="3"/>
      <c r="D16" s="3"/>
      <c r="E16" s="3"/>
      <c r="F16" s="3"/>
      <c r="G16" s="18"/>
      <c r="H16" s="18"/>
      <c r="I16" s="18"/>
      <c r="J16" s="18"/>
      <c r="K16" s="18"/>
    </row>
  </sheetData>
  <sortState ref="B2:G11">
    <sortCondition ref="B2"/>
  </sortState>
  <mergeCells count="7">
    <mergeCell ref="A14:J14"/>
    <mergeCell ref="A15:K15"/>
    <mergeCell ref="A16:K16"/>
    <mergeCell ref="A1:G1"/>
    <mergeCell ref="H1:K1"/>
    <mergeCell ref="A2:G2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2026-02-07T06:14:13Z</dcterms:created>
  <dcterms:modified xsi:type="dcterms:W3CDTF">2026-02-07T06:14:15Z</dcterms:modified>
</cp:coreProperties>
</file>