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Invoice!$A$3:$N$31</definedName>
  </definedNames>
  <calcPr calcId="144525"/>
</workbook>
</file>

<file path=xl/calcChain.xml><?xml version="1.0" encoding="utf-8"?>
<calcChain xmlns="http://schemas.openxmlformats.org/spreadsheetml/2006/main">
  <c r="H29" i="1" l="1"/>
  <c r="G29" i="1"/>
  <c r="K27" i="1"/>
  <c r="J27" i="1"/>
  <c r="I27" i="1"/>
  <c r="K26" i="1"/>
  <c r="J26" i="1"/>
  <c r="I26" i="1"/>
  <c r="M26" i="1" s="1"/>
  <c r="K25" i="1"/>
  <c r="J25" i="1"/>
  <c r="I25" i="1"/>
  <c r="K24" i="1"/>
  <c r="J24" i="1"/>
  <c r="I24" i="1"/>
  <c r="M24" i="1" s="1"/>
  <c r="K23" i="1"/>
  <c r="J23" i="1"/>
  <c r="K22" i="1"/>
  <c r="J22" i="1"/>
  <c r="I22" i="1"/>
  <c r="K21" i="1"/>
  <c r="J21" i="1"/>
  <c r="K20" i="1"/>
  <c r="J20" i="1"/>
  <c r="I20" i="1"/>
  <c r="M20" i="1" s="1"/>
  <c r="K19" i="1"/>
  <c r="J19" i="1"/>
  <c r="I19" i="1"/>
  <c r="K18" i="1"/>
  <c r="J18" i="1"/>
  <c r="I18" i="1"/>
  <c r="M18" i="1" s="1"/>
  <c r="K17" i="1"/>
  <c r="J17" i="1"/>
  <c r="I17" i="1"/>
  <c r="K16" i="1"/>
  <c r="J16" i="1"/>
  <c r="I16" i="1"/>
  <c r="M16" i="1" s="1"/>
  <c r="K15" i="1"/>
  <c r="J15" i="1"/>
  <c r="I15" i="1"/>
  <c r="K14" i="1"/>
  <c r="J14" i="1"/>
  <c r="I14" i="1"/>
  <c r="M14" i="1" s="1"/>
  <c r="K13" i="1"/>
  <c r="J13" i="1"/>
  <c r="I13" i="1"/>
  <c r="K12" i="1"/>
  <c r="J12" i="1"/>
  <c r="I12" i="1"/>
  <c r="M12" i="1" s="1"/>
  <c r="K11" i="1"/>
  <c r="J11" i="1"/>
  <c r="I11" i="1"/>
  <c r="K10" i="1"/>
  <c r="J10" i="1"/>
  <c r="K9" i="1"/>
  <c r="J9" i="1"/>
  <c r="I9" i="1"/>
  <c r="K8" i="1"/>
  <c r="J8" i="1"/>
  <c r="I8" i="1"/>
  <c r="K7" i="1"/>
  <c r="J7" i="1"/>
  <c r="I7" i="1"/>
  <c r="K6" i="1"/>
  <c r="J6" i="1"/>
  <c r="I6" i="1"/>
  <c r="K5" i="1"/>
  <c r="J5" i="1"/>
  <c r="K4" i="1"/>
  <c r="J4" i="1"/>
  <c r="I4" i="1"/>
  <c r="M4" i="1" s="1"/>
  <c r="M27" i="1" l="1"/>
  <c r="M6" i="1"/>
  <c r="M8" i="1"/>
  <c r="M23" i="1"/>
  <c r="M5" i="1"/>
  <c r="M25" i="1"/>
  <c r="M7" i="1"/>
  <c r="M9" i="1"/>
  <c r="M10" i="1"/>
  <c r="M11" i="1"/>
  <c r="M13" i="1"/>
  <c r="M15" i="1"/>
  <c r="M17" i="1"/>
  <c r="M19" i="1"/>
  <c r="M21" i="1"/>
  <c r="M22" i="1"/>
  <c r="M28" i="1"/>
</calcChain>
</file>

<file path=xl/sharedStrings.xml><?xml version="1.0" encoding="utf-8"?>
<sst xmlns="http://schemas.openxmlformats.org/spreadsheetml/2006/main" count="164" uniqueCount="75">
  <si>
    <t xml:space="preserve">TO,
M/S EASTERN GOURMET PVT LTD.
Address:NEW INDUSTRIAL ESTATE 
PLOT NO-2273/2505,JAGATPUR 
CUTTACK-754021 ODISHA,7077727620
GST No:21AACCE8519M1ZJ
</t>
  </si>
  <si>
    <t>INVOICE
PRAGATI LOGISTICS,SAMANTA SAHI,
 KHUNTIA LANE,8984191006
GST No:21AGHPB9356M1Z9</t>
  </si>
  <si>
    <t>SL.</t>
  </si>
  <si>
    <t>DATE</t>
  </si>
  <si>
    <t>LR NO.</t>
  </si>
  <si>
    <t>INV. NO.</t>
  </si>
  <si>
    <t>DESTINATION</t>
  </si>
  <si>
    <t>CASE</t>
  </si>
  <si>
    <t>WEIGHT</t>
  </si>
  <si>
    <t>RATE</t>
  </si>
  <si>
    <t>HML</t>
  </si>
  <si>
    <t>DD.CH.</t>
  </si>
  <si>
    <t>LR CH.</t>
  </si>
  <si>
    <t>AMT.</t>
  </si>
  <si>
    <t>GUNUPUR</t>
  </si>
  <si>
    <t>Thanking You…
PRAGATI LOGISTICS</t>
  </si>
  <si>
    <t>FROM</t>
  </si>
  <si>
    <t>CTC</t>
  </si>
  <si>
    <t>CHAMPUA</t>
  </si>
  <si>
    <t>KARANJIA</t>
  </si>
  <si>
    <t>BAMARA</t>
  </si>
  <si>
    <t>BHAWANIPATNA</t>
  </si>
  <si>
    <t>Kindly, verify &amp; confirm within 7 days, else GST will be filed by 20th OCTOBER, 2023
GST to be paid by Consignor under Reverse Charge Mechanism(RCM) as per GST.</t>
  </si>
  <si>
    <t>PRODUCTS</t>
  </si>
  <si>
    <t>03/9/2023</t>
  </si>
  <si>
    <t>PL/JA/13574</t>
  </si>
  <si>
    <t>1016</t>
  </si>
  <si>
    <t>BARAGARH</t>
  </si>
  <si>
    <t>VERMICELLI</t>
  </si>
  <si>
    <t>05/9/2023</t>
  </si>
  <si>
    <t>PL/JA/13773</t>
  </si>
  <si>
    <t>810</t>
  </si>
  <si>
    <t>DEHURDA</t>
  </si>
  <si>
    <t>SOYA CHUNKS</t>
  </si>
  <si>
    <t>07/9/2023</t>
  </si>
  <si>
    <t>PL/JA/13867</t>
  </si>
  <si>
    <t>1030</t>
  </si>
  <si>
    <t>PL/JA/13870</t>
  </si>
  <si>
    <t>1031</t>
  </si>
  <si>
    <t>JHARSUGUDA</t>
  </si>
  <si>
    <t>19/9/2023</t>
  </si>
  <si>
    <t>PL/JA/14871</t>
  </si>
  <si>
    <t>1085</t>
  </si>
  <si>
    <t>PL/JA/14882</t>
  </si>
  <si>
    <t>864</t>
  </si>
  <si>
    <t>SUJI</t>
  </si>
  <si>
    <t>24/9/2023</t>
  </si>
  <si>
    <t>PL/JA/15241</t>
  </si>
  <si>
    <t>1131</t>
  </si>
  <si>
    <t>PL/JA/15242</t>
  </si>
  <si>
    <t>1130</t>
  </si>
  <si>
    <t>26/9/2023</t>
  </si>
  <si>
    <t>PL/JA/15356</t>
  </si>
  <si>
    <t>1139</t>
  </si>
  <si>
    <t>KHARIAR ROAD</t>
  </si>
  <si>
    <t>SOOJI</t>
  </si>
  <si>
    <t>PL/JA/15422</t>
  </si>
  <si>
    <t>1143</t>
  </si>
  <si>
    <t>PL/JA/15598</t>
  </si>
  <si>
    <t>902</t>
  </si>
  <si>
    <t>MAIDA</t>
  </si>
  <si>
    <t>SAGO</t>
  </si>
  <si>
    <t>29/9/2023</t>
  </si>
  <si>
    <t>PL/JA/15819</t>
  </si>
  <si>
    <t>1163</t>
  </si>
  <si>
    <t>TITILAGARH</t>
  </si>
  <si>
    <t>PL/JA/15820</t>
  </si>
  <si>
    <t>913</t>
  </si>
  <si>
    <t>30/9/2023</t>
  </si>
  <si>
    <t>PL/JA/15886</t>
  </si>
  <si>
    <t>1169/1170</t>
  </si>
  <si>
    <t>PL/JA/16002</t>
  </si>
  <si>
    <t>1172</t>
  </si>
  <si>
    <t>(RUPEES SIXTY SEVEN THOUSAND FOUR HUNDRED FOURTEEN ONLY)</t>
  </si>
  <si>
    <t>Bill Date:  30/09/2023
Bill no. : 20888
Total Amount : 67414.00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</si>
</sst>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yy;@"/>
    <numFmt numFmtId="165" formatCode="0.0"/>
    <numFmt numFmtId="166" formatCode="0.000"/>
  </numFmts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164" fontId="0" fillId="0" borderId="0" xfId="0" applyNumberFormat="1" applyFont="1" applyAlignment="1">
      <alignment wrapText="1"/>
    </xf>
    <xf numFmtId="0" fontId="1" fillId="0" borderId="0" xfId="0" applyNumberFormat="1" applyFont="1" applyBorder="1" applyAlignment="1">
      <alignment wrapText="1"/>
    </xf>
    <xf numFmtId="0" fontId="0" fillId="0" borderId="1" xfId="0" applyNumberFormat="1" applyFont="1" applyBorder="1"/>
    <xf numFmtId="0" fontId="2" fillId="0" borderId="1" xfId="0" applyNumberFormat="1" applyFont="1" applyBorder="1"/>
    <xf numFmtId="2" fontId="0" fillId="0" borderId="1" xfId="0" applyNumberFormat="1" applyFont="1" applyBorder="1"/>
    <xf numFmtId="0" fontId="0" fillId="0" borderId="8" xfId="0" applyNumberFormat="1" applyFont="1" applyBorder="1" applyAlignment="1">
      <alignment horizontal="center"/>
    </xf>
    <xf numFmtId="0" fontId="1" fillId="0" borderId="13" xfId="0" applyNumberFormat="1" applyFont="1" applyBorder="1" applyAlignment="1">
      <alignment horizontal="center"/>
    </xf>
    <xf numFmtId="166" fontId="0" fillId="0" borderId="1" xfId="0" applyNumberFormat="1" applyFont="1" applyBorder="1"/>
    <xf numFmtId="0" fontId="0" fillId="0" borderId="0" xfId="0" applyNumberFormat="1" applyFont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 applyAlignment="1">
      <alignment horizontal="center"/>
    </xf>
    <xf numFmtId="166" fontId="1" fillId="0" borderId="15" xfId="0" applyNumberFormat="1" applyFont="1" applyBorder="1"/>
    <xf numFmtId="2" fontId="1" fillId="0" borderId="16" xfId="0" applyNumberFormat="1" applyFont="1" applyBorder="1" applyAlignment="1">
      <alignment horizontal="right" vertical="center"/>
    </xf>
    <xf numFmtId="0" fontId="1" fillId="0" borderId="2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166" fontId="1" fillId="0" borderId="3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0" fillId="0" borderId="9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/>
    <xf numFmtId="0" fontId="2" fillId="0" borderId="6" xfId="0" applyNumberFormat="1" applyFont="1" applyBorder="1"/>
    <xf numFmtId="166" fontId="0" fillId="0" borderId="6" xfId="0" applyNumberFormat="1" applyFont="1" applyBorder="1"/>
    <xf numFmtId="2" fontId="0" fillId="0" borderId="6" xfId="0" applyNumberFormat="1" applyFont="1" applyBorder="1"/>
    <xf numFmtId="0" fontId="0" fillId="0" borderId="7" xfId="0" applyNumberFormat="1" applyFont="1" applyBorder="1"/>
    <xf numFmtId="0" fontId="1" fillId="0" borderId="10" xfId="0" applyNumberFormat="1" applyFont="1" applyBorder="1" applyAlignment="1">
      <alignment wrapText="1"/>
    </xf>
    <xf numFmtId="0" fontId="1" fillId="0" borderId="11" xfId="0" applyNumberFormat="1" applyFont="1" applyBorder="1" applyAlignment="1">
      <alignment wrapText="1"/>
    </xf>
    <xf numFmtId="0" fontId="1" fillId="0" borderId="12" xfId="0" applyNumberFormat="1" applyFont="1" applyBorder="1" applyAlignment="1">
      <alignment wrapText="1"/>
    </xf>
    <xf numFmtId="0" fontId="1" fillId="0" borderId="13" xfId="0" applyNumberFormat="1" applyFont="1" applyBorder="1" applyAlignment="1">
      <alignment wrapText="1"/>
    </xf>
    <xf numFmtId="0" fontId="1" fillId="0" borderId="14" xfId="0" applyNumberFormat="1" applyFont="1" applyBorder="1" applyAlignment="1">
      <alignment wrapText="1"/>
    </xf>
    <xf numFmtId="0" fontId="1" fillId="0" borderId="15" xfId="0" applyNumberFormat="1" applyFont="1" applyBorder="1" applyAlignment="1">
      <alignment wrapText="1"/>
    </xf>
    <xf numFmtId="0" fontId="1" fillId="0" borderId="10" xfId="0" applyNumberFormat="1" applyFont="1" applyBorder="1" applyAlignment="1">
      <alignment horizontal="left" vertical="top" wrapText="1"/>
    </xf>
    <xf numFmtId="0" fontId="1" fillId="0" borderId="11" xfId="0" applyNumberFormat="1" applyFont="1" applyBorder="1" applyAlignment="1">
      <alignment horizontal="left" vertical="top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left" vertical="center" wrapText="1"/>
    </xf>
    <xf numFmtId="2" fontId="1" fillId="0" borderId="12" xfId="0" applyNumberFormat="1" applyFont="1" applyBorder="1" applyAlignment="1">
      <alignment horizontal="left" vertical="center" wrapText="1"/>
    </xf>
    <xf numFmtId="165" fontId="1" fillId="0" borderId="11" xfId="0" applyNumberFormat="1" applyFont="1" applyBorder="1" applyAlignment="1">
      <alignment horizontal="left" vertical="center" wrapText="1"/>
    </xf>
    <xf numFmtId="165" fontId="1" fillId="0" borderId="12" xfId="0" applyNumberFormat="1" applyFont="1" applyBorder="1" applyAlignment="1">
      <alignment horizontal="left" vertical="center" wrapText="1"/>
    </xf>
    <xf numFmtId="0" fontId="1" fillId="0" borderId="17" xfId="0" applyNumberFormat="1" applyFont="1" applyBorder="1" applyAlignment="1">
      <alignment horizontal="right" vertical="center"/>
    </xf>
    <xf numFmtId="0" fontId="1" fillId="0" borderId="18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right" vertical="center"/>
    </xf>
    <xf numFmtId="0" fontId="1" fillId="0" borderId="19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5</xdr:col>
      <xdr:colOff>1038226</xdr:colOff>
      <xdr:row>0</xdr:row>
      <xdr:rowOff>981074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0"/>
          <a:ext cx="3810000" cy="9810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>
        <row r="4">
          <cell r="C4" t="str">
            <v>AGARPADA</v>
          </cell>
          <cell r="D4">
            <v>2.25</v>
          </cell>
          <cell r="E4">
            <v>2.41</v>
          </cell>
          <cell r="F4">
            <v>1</v>
          </cell>
          <cell r="G4">
            <v>25</v>
          </cell>
        </row>
        <row r="5">
          <cell r="C5" t="str">
            <v>ANANDPUR</v>
          </cell>
          <cell r="D5">
            <v>2.2200000000000002</v>
          </cell>
          <cell r="E5">
            <v>2.38</v>
          </cell>
          <cell r="F5">
            <v>1</v>
          </cell>
          <cell r="G5">
            <v>25</v>
          </cell>
        </row>
        <row r="6">
          <cell r="C6" t="str">
            <v>ANGUL</v>
          </cell>
          <cell r="D6">
            <v>2.09</v>
          </cell>
          <cell r="E6">
            <v>2.2400000000000002</v>
          </cell>
          <cell r="F6">
            <v>1</v>
          </cell>
          <cell r="G6">
            <v>25</v>
          </cell>
        </row>
        <row r="7">
          <cell r="C7" t="str">
            <v>ASKA</v>
          </cell>
          <cell r="D7">
            <v>2.5099999999999998</v>
          </cell>
          <cell r="E7">
            <v>2.69</v>
          </cell>
          <cell r="F7">
            <v>1</v>
          </cell>
          <cell r="G7">
            <v>25</v>
          </cell>
        </row>
        <row r="8">
          <cell r="C8" t="str">
            <v>ATHAGARH</v>
          </cell>
          <cell r="D8">
            <v>1.87</v>
          </cell>
          <cell r="E8">
            <v>2</v>
          </cell>
          <cell r="F8">
            <v>1</v>
          </cell>
          <cell r="G8">
            <v>25</v>
          </cell>
        </row>
        <row r="9">
          <cell r="C9" t="str">
            <v>ATHAMALLIK</v>
          </cell>
          <cell r="D9">
            <v>2.93</v>
          </cell>
          <cell r="E9">
            <v>3.14</v>
          </cell>
          <cell r="F9">
            <v>1</v>
          </cell>
          <cell r="G9">
            <v>25</v>
          </cell>
        </row>
        <row r="10">
          <cell r="C10" t="str">
            <v>BADAGON</v>
          </cell>
          <cell r="D10">
            <v>3.94</v>
          </cell>
          <cell r="E10">
            <v>4.22</v>
          </cell>
          <cell r="F10">
            <v>1</v>
          </cell>
          <cell r="G10">
            <v>25</v>
          </cell>
        </row>
        <row r="11">
          <cell r="C11" t="str">
            <v>BAHANAGA</v>
          </cell>
          <cell r="D11">
            <v>2.5499999999999998</v>
          </cell>
          <cell r="E11">
            <v>2.73</v>
          </cell>
          <cell r="F11">
            <v>1</v>
          </cell>
          <cell r="G11">
            <v>25</v>
          </cell>
        </row>
        <row r="12">
          <cell r="C12" t="str">
            <v>BALAKATI</v>
          </cell>
          <cell r="D12">
            <v>1.95</v>
          </cell>
          <cell r="E12">
            <v>2.09</v>
          </cell>
          <cell r="F12">
            <v>1</v>
          </cell>
          <cell r="G12">
            <v>25</v>
          </cell>
        </row>
        <row r="13">
          <cell r="C13" t="str">
            <v>BALASORE</v>
          </cell>
          <cell r="D13">
            <v>2.2200000000000002</v>
          </cell>
          <cell r="E13">
            <v>2.38</v>
          </cell>
          <cell r="F13">
            <v>1</v>
          </cell>
          <cell r="G13">
            <v>25</v>
          </cell>
        </row>
        <row r="14">
          <cell r="C14" t="str">
            <v>BALIANTA</v>
          </cell>
          <cell r="D14">
            <v>1.82</v>
          </cell>
          <cell r="E14">
            <v>1.95</v>
          </cell>
          <cell r="F14">
            <v>1</v>
          </cell>
          <cell r="G14">
            <v>25</v>
          </cell>
        </row>
        <row r="15">
          <cell r="C15" t="str">
            <v>BALIAPAL</v>
          </cell>
          <cell r="D15">
            <v>2.57</v>
          </cell>
          <cell r="E15">
            <v>2.75</v>
          </cell>
          <cell r="F15">
            <v>1</v>
          </cell>
          <cell r="G15">
            <v>25</v>
          </cell>
        </row>
        <row r="16">
          <cell r="C16" t="str">
            <v>BALICHANDRAPUR</v>
          </cell>
          <cell r="D16">
            <v>2.2200000000000002</v>
          </cell>
          <cell r="E16">
            <v>2.38</v>
          </cell>
          <cell r="F16">
            <v>1</v>
          </cell>
          <cell r="G16">
            <v>25</v>
          </cell>
        </row>
        <row r="17">
          <cell r="C17" t="str">
            <v>BALIGUDA</v>
          </cell>
          <cell r="D17">
            <v>4</v>
          </cell>
          <cell r="E17">
            <v>4.28</v>
          </cell>
          <cell r="F17">
            <v>1</v>
          </cell>
          <cell r="G17">
            <v>25</v>
          </cell>
        </row>
        <row r="18">
          <cell r="C18" t="str">
            <v>BALUGAON</v>
          </cell>
          <cell r="D18">
            <v>2.78</v>
          </cell>
          <cell r="E18">
            <v>2.97</v>
          </cell>
          <cell r="F18">
            <v>1</v>
          </cell>
          <cell r="G18">
            <v>25</v>
          </cell>
        </row>
        <row r="19">
          <cell r="C19" t="str">
            <v>BAMARA</v>
          </cell>
          <cell r="D19">
            <v>4.24</v>
          </cell>
          <cell r="E19">
            <v>4.54</v>
          </cell>
          <cell r="F19">
            <v>1</v>
          </cell>
          <cell r="G19">
            <v>25</v>
          </cell>
          <cell r="H19">
            <v>1200</v>
          </cell>
        </row>
        <row r="20">
          <cell r="C20" t="str">
            <v>BAMUR</v>
          </cell>
          <cell r="D20">
            <v>3</v>
          </cell>
          <cell r="E20">
            <v>3.21</v>
          </cell>
          <cell r="F20">
            <v>1</v>
          </cell>
          <cell r="G20">
            <v>25</v>
          </cell>
        </row>
        <row r="21">
          <cell r="C21" t="str">
            <v>BANDHABAHAL</v>
          </cell>
          <cell r="D21">
            <v>2.38</v>
          </cell>
          <cell r="E21">
            <v>2.5499999999999998</v>
          </cell>
          <cell r="F21">
            <v>1</v>
          </cell>
          <cell r="G21">
            <v>25</v>
          </cell>
          <cell r="H21">
            <v>800</v>
          </cell>
        </row>
        <row r="22">
          <cell r="C22" t="str">
            <v>BANKI</v>
          </cell>
          <cell r="D22">
            <v>2.09</v>
          </cell>
          <cell r="E22">
            <v>2.2400000000000002</v>
          </cell>
          <cell r="F22">
            <v>1</v>
          </cell>
          <cell r="G22">
            <v>25</v>
          </cell>
        </row>
        <row r="23">
          <cell r="C23" t="str">
            <v>BARAGARH</v>
          </cell>
          <cell r="D23">
            <v>2.38</v>
          </cell>
          <cell r="E23">
            <v>2.5499999999999998</v>
          </cell>
          <cell r="F23">
            <v>1</v>
          </cell>
          <cell r="G23">
            <v>25</v>
          </cell>
        </row>
        <row r="24">
          <cell r="C24" t="str">
            <v>BARAMBA</v>
          </cell>
          <cell r="D24">
            <v>2.09</v>
          </cell>
          <cell r="E24">
            <v>2.2400000000000002</v>
          </cell>
          <cell r="F24">
            <v>1</v>
          </cell>
          <cell r="G24">
            <v>25</v>
          </cell>
        </row>
        <row r="25">
          <cell r="C25" t="str">
            <v>BARBIL</v>
          </cell>
          <cell r="D25">
            <v>3.62</v>
          </cell>
          <cell r="E25">
            <v>3.87</v>
          </cell>
          <cell r="F25">
            <v>1</v>
          </cell>
          <cell r="G25">
            <v>25</v>
          </cell>
        </row>
        <row r="26">
          <cell r="C26" t="str">
            <v>BARGAON</v>
          </cell>
          <cell r="D26">
            <v>2.09</v>
          </cell>
          <cell r="E26">
            <v>2.2400000000000002</v>
          </cell>
          <cell r="F26">
            <v>1</v>
          </cell>
          <cell r="G26">
            <v>25</v>
          </cell>
          <cell r="H26">
            <v>1500</v>
          </cell>
        </row>
        <row r="27">
          <cell r="C27" t="str">
            <v>BARIPADA</v>
          </cell>
          <cell r="D27">
            <v>2.38</v>
          </cell>
          <cell r="E27">
            <v>2.5499999999999998</v>
          </cell>
          <cell r="F27">
            <v>1</v>
          </cell>
          <cell r="G27">
            <v>25</v>
          </cell>
        </row>
        <row r="28">
          <cell r="C28" t="str">
            <v>BARPALI</v>
          </cell>
          <cell r="D28">
            <v>2.78</v>
          </cell>
          <cell r="E28">
            <v>2.97</v>
          </cell>
          <cell r="F28">
            <v>1</v>
          </cell>
          <cell r="G28">
            <v>25</v>
          </cell>
        </row>
        <row r="29">
          <cell r="C29" t="str">
            <v>BASTA</v>
          </cell>
          <cell r="D29">
            <v>3.03</v>
          </cell>
          <cell r="E29">
            <v>3.24</v>
          </cell>
          <cell r="F29">
            <v>1</v>
          </cell>
          <cell r="G29">
            <v>25</v>
          </cell>
        </row>
        <row r="30">
          <cell r="C30" t="str">
            <v>BELIAPAL</v>
          </cell>
          <cell r="D30">
            <v>2.09</v>
          </cell>
          <cell r="E30">
            <v>2.2400000000000002</v>
          </cell>
          <cell r="F30">
            <v>1</v>
          </cell>
          <cell r="G30">
            <v>25</v>
          </cell>
        </row>
        <row r="31">
          <cell r="C31" t="str">
            <v>BELLAGUNTA</v>
          </cell>
          <cell r="D31">
            <v>2.42</v>
          </cell>
          <cell r="E31">
            <v>2.59</v>
          </cell>
          <cell r="F31">
            <v>1</v>
          </cell>
          <cell r="G31">
            <v>25</v>
          </cell>
        </row>
        <row r="32">
          <cell r="C32" t="str">
            <v>BELPAHAR</v>
          </cell>
          <cell r="D32">
            <v>3.5</v>
          </cell>
          <cell r="E32">
            <v>3.75</v>
          </cell>
          <cell r="F32">
            <v>1</v>
          </cell>
          <cell r="G32">
            <v>25</v>
          </cell>
        </row>
        <row r="33">
          <cell r="C33" t="str">
            <v>BERHAMPUR</v>
          </cell>
          <cell r="D33">
            <v>2.09</v>
          </cell>
          <cell r="E33">
            <v>2.2400000000000002</v>
          </cell>
          <cell r="F33">
            <v>1</v>
          </cell>
          <cell r="G33">
            <v>25</v>
          </cell>
        </row>
        <row r="34">
          <cell r="C34" t="str">
            <v>BHADRAK</v>
          </cell>
          <cell r="D34">
            <v>2.09</v>
          </cell>
          <cell r="E34">
            <v>2.2400000000000002</v>
          </cell>
          <cell r="F34">
            <v>1</v>
          </cell>
          <cell r="G34">
            <v>25</v>
          </cell>
        </row>
        <row r="35">
          <cell r="C35" t="str">
            <v>BHANDARIPOKHARI</v>
          </cell>
          <cell r="D35">
            <v>2.25</v>
          </cell>
          <cell r="E35">
            <v>2.41</v>
          </cell>
          <cell r="F35">
            <v>1</v>
          </cell>
          <cell r="G35">
            <v>25</v>
          </cell>
        </row>
        <row r="36">
          <cell r="C36" t="str">
            <v>BHANJANAGAR</v>
          </cell>
          <cell r="D36">
            <v>2.2999999999999998</v>
          </cell>
          <cell r="E36">
            <v>2.46</v>
          </cell>
          <cell r="F36">
            <v>1</v>
          </cell>
          <cell r="G36">
            <v>25</v>
          </cell>
        </row>
        <row r="37">
          <cell r="C37" t="str">
            <v>BHAWANIPATNA</v>
          </cell>
          <cell r="D37">
            <v>3.49</v>
          </cell>
          <cell r="E37">
            <v>3.73</v>
          </cell>
          <cell r="F37">
            <v>1</v>
          </cell>
          <cell r="G37">
            <v>25</v>
          </cell>
        </row>
        <row r="38">
          <cell r="C38" t="str">
            <v>BHOGRAI</v>
          </cell>
          <cell r="D38">
            <v>2.65</v>
          </cell>
          <cell r="E38">
            <v>2.84</v>
          </cell>
          <cell r="F38">
            <v>1</v>
          </cell>
          <cell r="G38">
            <v>25</v>
          </cell>
        </row>
        <row r="39">
          <cell r="C39" t="str">
            <v>BHUBAN</v>
          </cell>
          <cell r="D39">
            <v>2.2200000000000002</v>
          </cell>
          <cell r="E39">
            <v>2.38</v>
          </cell>
          <cell r="F39">
            <v>1</v>
          </cell>
          <cell r="G39">
            <v>25</v>
          </cell>
        </row>
        <row r="40">
          <cell r="C40" t="str">
            <v>BHUBANESWAR</v>
          </cell>
          <cell r="D40">
            <v>1.82</v>
          </cell>
          <cell r="E40">
            <v>1.95</v>
          </cell>
          <cell r="F40">
            <v>1</v>
          </cell>
          <cell r="G40">
            <v>25</v>
          </cell>
        </row>
        <row r="41">
          <cell r="C41" t="str">
            <v>BINKA</v>
          </cell>
          <cell r="D41">
            <v>4.32</v>
          </cell>
          <cell r="E41">
            <v>4.62</v>
          </cell>
          <cell r="F41">
            <v>1</v>
          </cell>
          <cell r="G41">
            <v>25</v>
          </cell>
        </row>
        <row r="42">
          <cell r="C42" t="str">
            <v>BIRIDI</v>
          </cell>
          <cell r="D42">
            <v>1.82</v>
          </cell>
          <cell r="E42">
            <v>1.95</v>
          </cell>
          <cell r="F42">
            <v>1</v>
          </cell>
          <cell r="G42">
            <v>25</v>
          </cell>
        </row>
        <row r="43">
          <cell r="C43" t="str">
            <v>BIRMITRAPUR</v>
          </cell>
          <cell r="D43">
            <v>3.62</v>
          </cell>
          <cell r="E43">
            <v>3.87</v>
          </cell>
          <cell r="F43">
            <v>1</v>
          </cell>
          <cell r="G43">
            <v>25</v>
          </cell>
        </row>
        <row r="44">
          <cell r="C44" t="str">
            <v>BISAM CUTTACK</v>
          </cell>
          <cell r="D44">
            <v>4.18</v>
          </cell>
          <cell r="E44">
            <v>4.47</v>
          </cell>
          <cell r="F44">
            <v>1</v>
          </cell>
          <cell r="G44">
            <v>25</v>
          </cell>
        </row>
        <row r="45">
          <cell r="C45" t="str">
            <v>BOINDA</v>
          </cell>
          <cell r="D45">
            <v>2.93</v>
          </cell>
          <cell r="E45">
            <v>3.14</v>
          </cell>
          <cell r="F45">
            <v>1</v>
          </cell>
          <cell r="G45">
            <v>25</v>
          </cell>
        </row>
        <row r="46">
          <cell r="C46" t="str">
            <v>BOLANGIR</v>
          </cell>
          <cell r="D46">
            <v>2.65</v>
          </cell>
          <cell r="E46">
            <v>2.84</v>
          </cell>
          <cell r="F46">
            <v>1</v>
          </cell>
          <cell r="G46">
            <v>25</v>
          </cell>
        </row>
        <row r="47">
          <cell r="C47" t="str">
            <v>BOUDH</v>
          </cell>
          <cell r="D47">
            <v>3.62</v>
          </cell>
          <cell r="E47">
            <v>3.87</v>
          </cell>
          <cell r="F47">
            <v>1</v>
          </cell>
          <cell r="G47">
            <v>25</v>
          </cell>
        </row>
        <row r="48">
          <cell r="C48" t="str">
            <v>BRAHMABARADA</v>
          </cell>
          <cell r="D48">
            <v>2.09</v>
          </cell>
          <cell r="E48">
            <v>2.2400000000000002</v>
          </cell>
          <cell r="F48">
            <v>1</v>
          </cell>
          <cell r="G48">
            <v>25</v>
          </cell>
        </row>
        <row r="49">
          <cell r="C49" t="str">
            <v>BRAHMAGIRI</v>
          </cell>
          <cell r="D49">
            <v>2.2200000000000002</v>
          </cell>
          <cell r="E49">
            <v>2.38</v>
          </cell>
          <cell r="F49">
            <v>1</v>
          </cell>
          <cell r="G49">
            <v>25</v>
          </cell>
        </row>
        <row r="50">
          <cell r="C50" t="str">
            <v>BRAJARAJNAGAR</v>
          </cell>
          <cell r="D50">
            <v>2.65</v>
          </cell>
          <cell r="E50">
            <v>2.84</v>
          </cell>
          <cell r="F50">
            <v>1</v>
          </cell>
          <cell r="G50">
            <v>25</v>
          </cell>
        </row>
        <row r="51">
          <cell r="C51" t="str">
            <v>CHAMPUA</v>
          </cell>
          <cell r="D51">
            <v>2.2200000000000002</v>
          </cell>
          <cell r="E51">
            <v>2.38</v>
          </cell>
          <cell r="F51">
            <v>1</v>
          </cell>
          <cell r="G51">
            <v>25</v>
          </cell>
        </row>
        <row r="52">
          <cell r="C52" t="str">
            <v>CHANDANESWAR</v>
          </cell>
          <cell r="D52">
            <v>2.5099999999999998</v>
          </cell>
          <cell r="E52">
            <v>2.69</v>
          </cell>
          <cell r="F52">
            <v>1</v>
          </cell>
          <cell r="G52">
            <v>25</v>
          </cell>
          <cell r="H52">
            <v>750</v>
          </cell>
        </row>
        <row r="53">
          <cell r="C53" t="str">
            <v>CHANDANPUR</v>
          </cell>
          <cell r="D53">
            <v>1.95</v>
          </cell>
          <cell r="E53">
            <v>2.09</v>
          </cell>
          <cell r="F53">
            <v>1</v>
          </cell>
          <cell r="G53">
            <v>25</v>
          </cell>
        </row>
        <row r="54">
          <cell r="C54" t="str">
            <v>CHANDBALI</v>
          </cell>
          <cell r="D54">
            <v>2.65</v>
          </cell>
          <cell r="E54">
            <v>2.84</v>
          </cell>
          <cell r="F54">
            <v>1</v>
          </cell>
          <cell r="G54">
            <v>25</v>
          </cell>
        </row>
        <row r="55">
          <cell r="C55" t="str">
            <v>CHANDPUR</v>
          </cell>
          <cell r="D55">
            <v>2.2200000000000002</v>
          </cell>
          <cell r="E55">
            <v>2.38</v>
          </cell>
          <cell r="F55">
            <v>1</v>
          </cell>
          <cell r="G55">
            <v>25</v>
          </cell>
        </row>
        <row r="56">
          <cell r="C56" t="str">
            <v>CHARAMPA</v>
          </cell>
          <cell r="D56">
            <v>2.2200000000000002</v>
          </cell>
          <cell r="E56">
            <v>2.38</v>
          </cell>
          <cell r="F56">
            <v>1</v>
          </cell>
          <cell r="G56">
            <v>25</v>
          </cell>
        </row>
        <row r="57">
          <cell r="C57" t="str">
            <v>CHHATRAPUR</v>
          </cell>
          <cell r="D57">
            <v>2.5099999999999998</v>
          </cell>
          <cell r="E57">
            <v>2.69</v>
          </cell>
          <cell r="F57">
            <v>1</v>
          </cell>
          <cell r="G57">
            <v>25</v>
          </cell>
        </row>
        <row r="58">
          <cell r="C58" t="str">
            <v>CHHENAPADI</v>
          </cell>
          <cell r="D58">
            <v>2.35</v>
          </cell>
          <cell r="E58">
            <v>2.5099999999999998</v>
          </cell>
          <cell r="F58">
            <v>1</v>
          </cell>
          <cell r="G58">
            <v>25</v>
          </cell>
        </row>
        <row r="59">
          <cell r="C59" t="str">
            <v>CHIKITI</v>
          </cell>
          <cell r="D59">
            <v>2.5099999999999998</v>
          </cell>
          <cell r="E59">
            <v>2.69</v>
          </cell>
          <cell r="F59">
            <v>1</v>
          </cell>
          <cell r="G59">
            <v>25</v>
          </cell>
        </row>
        <row r="60">
          <cell r="C60" t="str">
            <v>CHOUDWAR</v>
          </cell>
          <cell r="D60">
            <v>0.76999999999999991</v>
          </cell>
          <cell r="E60">
            <v>0.82</v>
          </cell>
          <cell r="F60">
            <v>1</v>
          </cell>
          <cell r="G60">
            <v>25</v>
          </cell>
        </row>
        <row r="61">
          <cell r="C61" t="str">
            <v>DAMANJODI</v>
          </cell>
          <cell r="D61">
            <v>4.25</v>
          </cell>
          <cell r="E61">
            <v>4.55</v>
          </cell>
          <cell r="F61">
            <v>1</v>
          </cell>
          <cell r="G61">
            <v>25</v>
          </cell>
        </row>
        <row r="62">
          <cell r="C62" t="str">
            <v>DARINGIBADI</v>
          </cell>
          <cell r="D62">
            <v>4.5</v>
          </cell>
          <cell r="E62">
            <v>4.82</v>
          </cell>
          <cell r="F62">
            <v>1</v>
          </cell>
          <cell r="G62">
            <v>25</v>
          </cell>
        </row>
        <row r="63">
          <cell r="C63" t="str">
            <v>DASPALLA</v>
          </cell>
          <cell r="D63">
            <v>2.38</v>
          </cell>
          <cell r="E63">
            <v>2.5499999999999998</v>
          </cell>
          <cell r="F63">
            <v>1</v>
          </cell>
          <cell r="G63">
            <v>25</v>
          </cell>
        </row>
        <row r="64">
          <cell r="C64" t="str">
            <v>DEHURDA</v>
          </cell>
          <cell r="D64">
            <v>3</v>
          </cell>
          <cell r="E64">
            <v>3.21</v>
          </cell>
          <cell r="F64">
            <v>1</v>
          </cell>
          <cell r="G64">
            <v>25</v>
          </cell>
        </row>
        <row r="65">
          <cell r="C65" t="str">
            <v>DELANGA</v>
          </cell>
          <cell r="D65">
            <v>2.2200000000000002</v>
          </cell>
          <cell r="E65">
            <v>2.38</v>
          </cell>
          <cell r="F65">
            <v>1</v>
          </cell>
          <cell r="G65">
            <v>25</v>
          </cell>
        </row>
        <row r="66">
          <cell r="C66" t="str">
            <v>DEOGARH</v>
          </cell>
          <cell r="D66">
            <v>2.93</v>
          </cell>
          <cell r="E66">
            <v>3.14</v>
          </cell>
          <cell r="F66">
            <v>1</v>
          </cell>
          <cell r="G66">
            <v>25</v>
          </cell>
        </row>
        <row r="67">
          <cell r="C67" t="str">
            <v>DHAMARA</v>
          </cell>
          <cell r="D67">
            <v>2.2200000000000002</v>
          </cell>
          <cell r="E67">
            <v>2.38</v>
          </cell>
          <cell r="F67">
            <v>1</v>
          </cell>
          <cell r="G67">
            <v>25</v>
          </cell>
        </row>
        <row r="68">
          <cell r="C68" t="str">
            <v>DHAMNAGAR</v>
          </cell>
          <cell r="D68">
            <v>2.02</v>
          </cell>
          <cell r="E68">
            <v>2.16</v>
          </cell>
          <cell r="F68">
            <v>1</v>
          </cell>
          <cell r="G68">
            <v>25</v>
          </cell>
        </row>
        <row r="69">
          <cell r="C69" t="str">
            <v>DHENKANAL</v>
          </cell>
          <cell r="D69">
            <v>1.6</v>
          </cell>
          <cell r="E69">
            <v>1.71</v>
          </cell>
          <cell r="F69">
            <v>1</v>
          </cell>
          <cell r="G69">
            <v>25</v>
          </cell>
        </row>
        <row r="70">
          <cell r="C70" t="str">
            <v>G.UDAYAGIRI</v>
          </cell>
          <cell r="D70">
            <v>5.01</v>
          </cell>
          <cell r="E70">
            <v>5.36</v>
          </cell>
          <cell r="F70">
            <v>1</v>
          </cell>
          <cell r="G70">
            <v>25</v>
          </cell>
        </row>
        <row r="71">
          <cell r="C71" t="str">
            <v>GODBHAGA</v>
          </cell>
          <cell r="D71">
            <v>2.38</v>
          </cell>
          <cell r="E71">
            <v>2.5499999999999998</v>
          </cell>
          <cell r="F71">
            <v>1</v>
          </cell>
          <cell r="G71">
            <v>25</v>
          </cell>
          <cell r="H71">
            <v>500</v>
          </cell>
        </row>
        <row r="72">
          <cell r="C72" t="str">
            <v>GOPALPUR</v>
          </cell>
          <cell r="D72">
            <v>2.5</v>
          </cell>
          <cell r="E72">
            <v>2.68</v>
          </cell>
          <cell r="F72">
            <v>1</v>
          </cell>
          <cell r="G72">
            <v>25</v>
          </cell>
        </row>
        <row r="73">
          <cell r="C73" t="str">
            <v>GUDARI</v>
          </cell>
          <cell r="D73">
            <v>4.84</v>
          </cell>
          <cell r="E73">
            <v>5.18</v>
          </cell>
          <cell r="F73">
            <v>1</v>
          </cell>
          <cell r="G73">
            <v>25</v>
          </cell>
        </row>
        <row r="74">
          <cell r="C74" t="str">
            <v>GUMULI</v>
          </cell>
          <cell r="D74">
            <v>2.38</v>
          </cell>
          <cell r="E74">
            <v>2.5499999999999998</v>
          </cell>
          <cell r="F74">
            <v>1</v>
          </cell>
          <cell r="G74">
            <v>25</v>
          </cell>
          <cell r="H74">
            <v>750</v>
          </cell>
        </row>
        <row r="75">
          <cell r="C75" t="str">
            <v>GUNUPUR</v>
          </cell>
          <cell r="D75">
            <v>3.49</v>
          </cell>
          <cell r="E75">
            <v>3.73</v>
          </cell>
          <cell r="F75">
            <v>1</v>
          </cell>
          <cell r="G75">
            <v>25</v>
          </cell>
        </row>
        <row r="76">
          <cell r="C76" t="str">
            <v>HATATOTA</v>
          </cell>
          <cell r="D76">
            <v>2.09</v>
          </cell>
          <cell r="E76">
            <v>2.2400000000000002</v>
          </cell>
          <cell r="F76">
            <v>1</v>
          </cell>
          <cell r="G76">
            <v>25</v>
          </cell>
        </row>
        <row r="77">
          <cell r="C77" t="str">
            <v>HINJILIKATU</v>
          </cell>
          <cell r="D77">
            <v>2.78</v>
          </cell>
          <cell r="E77">
            <v>2.97</v>
          </cell>
          <cell r="F77">
            <v>1</v>
          </cell>
          <cell r="G77">
            <v>25</v>
          </cell>
        </row>
        <row r="78">
          <cell r="C78" t="str">
            <v>JAGATSINGHPUR</v>
          </cell>
          <cell r="D78">
            <v>1.75</v>
          </cell>
          <cell r="E78">
            <v>1.87</v>
          </cell>
          <cell r="F78">
            <v>1</v>
          </cell>
          <cell r="G78">
            <v>25</v>
          </cell>
        </row>
        <row r="79">
          <cell r="C79" t="str">
            <v>JAJPUR ROAD</v>
          </cell>
          <cell r="D79">
            <v>2.2200000000000002</v>
          </cell>
          <cell r="E79">
            <v>2.38</v>
          </cell>
          <cell r="F79">
            <v>1</v>
          </cell>
          <cell r="G79">
            <v>25</v>
          </cell>
        </row>
        <row r="80">
          <cell r="C80" t="str">
            <v>JAJPUR TOWN</v>
          </cell>
          <cell r="D80">
            <v>2.09</v>
          </cell>
          <cell r="E80">
            <v>2.2400000000000002</v>
          </cell>
          <cell r="F80">
            <v>1</v>
          </cell>
          <cell r="G80">
            <v>25</v>
          </cell>
        </row>
        <row r="81">
          <cell r="C81" t="str">
            <v>JALESWAR</v>
          </cell>
          <cell r="D81">
            <v>2.5099999999999998</v>
          </cell>
          <cell r="E81">
            <v>2.69</v>
          </cell>
          <cell r="F81">
            <v>1</v>
          </cell>
          <cell r="G81">
            <v>25</v>
          </cell>
        </row>
        <row r="82">
          <cell r="C82" t="str">
            <v>JANKIA</v>
          </cell>
          <cell r="D82">
            <v>2.09</v>
          </cell>
          <cell r="E82">
            <v>2.2400000000000002</v>
          </cell>
          <cell r="F82">
            <v>1</v>
          </cell>
          <cell r="G82">
            <v>25</v>
          </cell>
        </row>
        <row r="83">
          <cell r="C83" t="str">
            <v>JARAPADA</v>
          </cell>
          <cell r="D83">
            <v>2.2999999999999998</v>
          </cell>
          <cell r="E83">
            <v>2.46</v>
          </cell>
          <cell r="F83">
            <v>1</v>
          </cell>
          <cell r="G83">
            <v>25</v>
          </cell>
        </row>
        <row r="84">
          <cell r="C84" t="str">
            <v>JARKA</v>
          </cell>
          <cell r="D84">
            <v>1.82</v>
          </cell>
          <cell r="E84">
            <v>1.95</v>
          </cell>
          <cell r="F84">
            <v>1</v>
          </cell>
          <cell r="G84">
            <v>25</v>
          </cell>
        </row>
        <row r="85">
          <cell r="C85" t="str">
            <v>JATNI</v>
          </cell>
          <cell r="D85">
            <v>2.09</v>
          </cell>
          <cell r="E85">
            <v>2.2400000000000002</v>
          </cell>
          <cell r="F85">
            <v>1</v>
          </cell>
          <cell r="G85">
            <v>25</v>
          </cell>
        </row>
        <row r="86">
          <cell r="C86" t="str">
            <v>JEYPORE</v>
          </cell>
          <cell r="D86">
            <v>2.93</v>
          </cell>
          <cell r="E86">
            <v>3.14</v>
          </cell>
          <cell r="F86">
            <v>1</v>
          </cell>
          <cell r="G86">
            <v>25</v>
          </cell>
        </row>
        <row r="87">
          <cell r="C87" t="str">
            <v>JHARSUGUDA</v>
          </cell>
          <cell r="D87">
            <v>2.38</v>
          </cell>
          <cell r="E87">
            <v>2.5499999999999998</v>
          </cell>
          <cell r="F87">
            <v>1</v>
          </cell>
          <cell r="G87">
            <v>25</v>
          </cell>
        </row>
        <row r="88">
          <cell r="C88" t="str">
            <v>JODA</v>
          </cell>
          <cell r="D88">
            <v>3.21</v>
          </cell>
          <cell r="E88">
            <v>3.43</v>
          </cell>
          <cell r="F88">
            <v>1</v>
          </cell>
          <cell r="G88">
            <v>25</v>
          </cell>
        </row>
        <row r="89">
          <cell r="C89" t="str">
            <v>JUNAGARH</v>
          </cell>
          <cell r="D89">
            <v>4.18</v>
          </cell>
          <cell r="E89">
            <v>4.47</v>
          </cell>
          <cell r="F89">
            <v>1</v>
          </cell>
          <cell r="G89">
            <v>25</v>
          </cell>
        </row>
        <row r="90">
          <cell r="C90" t="str">
            <v>KABISURYANAGAR</v>
          </cell>
          <cell r="D90">
            <v>2.78</v>
          </cell>
          <cell r="E90">
            <v>2.97</v>
          </cell>
          <cell r="F90">
            <v>1</v>
          </cell>
          <cell r="G90">
            <v>25</v>
          </cell>
        </row>
        <row r="91">
          <cell r="C91" t="str">
            <v>KAMAKHYANAGAR</v>
          </cell>
          <cell r="D91">
            <v>1.75</v>
          </cell>
          <cell r="E91">
            <v>1.87</v>
          </cell>
          <cell r="F91">
            <v>1</v>
          </cell>
          <cell r="G91">
            <v>25</v>
          </cell>
        </row>
        <row r="92">
          <cell r="C92" t="str">
            <v>KANTABANJI</v>
          </cell>
          <cell r="D92">
            <v>3.76</v>
          </cell>
          <cell r="E92">
            <v>4.0199999999999996</v>
          </cell>
          <cell r="F92">
            <v>1</v>
          </cell>
          <cell r="G92">
            <v>25</v>
          </cell>
        </row>
        <row r="93">
          <cell r="C93" t="str">
            <v>KARANJIA</v>
          </cell>
          <cell r="D93">
            <v>3.21</v>
          </cell>
          <cell r="E93">
            <v>3.43</v>
          </cell>
          <cell r="F93">
            <v>1</v>
          </cell>
          <cell r="G93">
            <v>25</v>
          </cell>
        </row>
        <row r="94">
          <cell r="C94" t="str">
            <v>KATHAGADA SAHI (CTC)</v>
          </cell>
          <cell r="D94">
            <v>1.1000000000000001</v>
          </cell>
          <cell r="E94">
            <v>1.18</v>
          </cell>
          <cell r="F94">
            <v>1</v>
          </cell>
          <cell r="G94">
            <v>25</v>
          </cell>
        </row>
        <row r="95">
          <cell r="C95" t="str">
            <v>KENDRAPARA</v>
          </cell>
          <cell r="D95">
            <v>2.09</v>
          </cell>
          <cell r="E95">
            <v>2.2400000000000002</v>
          </cell>
          <cell r="F95">
            <v>1</v>
          </cell>
          <cell r="G95">
            <v>25</v>
          </cell>
        </row>
        <row r="96">
          <cell r="C96" t="str">
            <v>KEONJHAR</v>
          </cell>
          <cell r="D96">
            <v>2.38</v>
          </cell>
          <cell r="E96">
            <v>2.5499999999999998</v>
          </cell>
          <cell r="F96">
            <v>1</v>
          </cell>
          <cell r="G96">
            <v>25</v>
          </cell>
        </row>
        <row r="97">
          <cell r="C97" t="str">
            <v>KESINGA</v>
          </cell>
          <cell r="D97">
            <v>4.18</v>
          </cell>
          <cell r="E97">
            <v>4.47</v>
          </cell>
          <cell r="F97">
            <v>1</v>
          </cell>
          <cell r="G97">
            <v>25</v>
          </cell>
        </row>
        <row r="98">
          <cell r="C98" t="str">
            <v>KHALIKOT</v>
          </cell>
          <cell r="D98">
            <v>2.78</v>
          </cell>
          <cell r="E98">
            <v>2.97</v>
          </cell>
          <cell r="F98">
            <v>1</v>
          </cell>
          <cell r="G98">
            <v>25</v>
          </cell>
        </row>
        <row r="99">
          <cell r="C99" t="str">
            <v>KHARIAR ROAD</v>
          </cell>
          <cell r="D99">
            <v>4.32</v>
          </cell>
          <cell r="E99">
            <v>4.62</v>
          </cell>
          <cell r="F99">
            <v>1</v>
          </cell>
          <cell r="G99">
            <v>25</v>
          </cell>
        </row>
        <row r="100">
          <cell r="C100" t="str">
            <v>KHATIGUDA</v>
          </cell>
          <cell r="D100">
            <v>4.25</v>
          </cell>
          <cell r="E100">
            <v>4.55</v>
          </cell>
          <cell r="F100">
            <v>1</v>
          </cell>
          <cell r="G100">
            <v>25</v>
          </cell>
        </row>
        <row r="101">
          <cell r="C101" t="str">
            <v>KHURDA</v>
          </cell>
          <cell r="D101">
            <v>2.09</v>
          </cell>
          <cell r="E101">
            <v>2.2400000000000002</v>
          </cell>
          <cell r="F101">
            <v>1</v>
          </cell>
          <cell r="G101">
            <v>25</v>
          </cell>
        </row>
        <row r="102">
          <cell r="C102" t="str">
            <v>KODALA</v>
          </cell>
          <cell r="D102">
            <v>3.49</v>
          </cell>
          <cell r="E102">
            <v>3.73</v>
          </cell>
          <cell r="F102">
            <v>1</v>
          </cell>
          <cell r="G102">
            <v>25</v>
          </cell>
        </row>
        <row r="103">
          <cell r="C103" t="str">
            <v>KORAPUT</v>
          </cell>
          <cell r="D103">
            <v>3.39</v>
          </cell>
          <cell r="E103">
            <v>3.63</v>
          </cell>
          <cell r="F103">
            <v>1</v>
          </cell>
          <cell r="G103">
            <v>25</v>
          </cell>
        </row>
        <row r="104">
          <cell r="C104" t="str">
            <v>KOTPAD</v>
          </cell>
          <cell r="D104">
            <v>4.24</v>
          </cell>
          <cell r="E104">
            <v>4.54</v>
          </cell>
          <cell r="F104">
            <v>1</v>
          </cell>
          <cell r="G104">
            <v>25</v>
          </cell>
        </row>
        <row r="105">
          <cell r="C105" t="str">
            <v>KUAKHIA</v>
          </cell>
          <cell r="D105">
            <v>2</v>
          </cell>
          <cell r="E105">
            <v>2.14</v>
          </cell>
          <cell r="F105">
            <v>1</v>
          </cell>
          <cell r="G105">
            <v>25</v>
          </cell>
        </row>
        <row r="106">
          <cell r="C106" t="str">
            <v>KUJANGA</v>
          </cell>
          <cell r="D106">
            <v>2.09</v>
          </cell>
          <cell r="E106">
            <v>2.2400000000000002</v>
          </cell>
          <cell r="F106">
            <v>1</v>
          </cell>
          <cell r="G106">
            <v>25</v>
          </cell>
        </row>
        <row r="107">
          <cell r="C107" t="str">
            <v>KUMULI</v>
          </cell>
          <cell r="D107">
            <v>2.93</v>
          </cell>
          <cell r="E107">
            <v>3.14</v>
          </cell>
          <cell r="F107">
            <v>1</v>
          </cell>
          <cell r="G107">
            <v>25</v>
          </cell>
          <cell r="H107">
            <v>800</v>
          </cell>
        </row>
        <row r="108">
          <cell r="C108" t="str">
            <v>MAKALPUR</v>
          </cell>
          <cell r="D108">
            <v>2.2200000000000002</v>
          </cell>
          <cell r="E108">
            <v>2.38</v>
          </cell>
          <cell r="F108">
            <v>1</v>
          </cell>
          <cell r="G108">
            <v>25</v>
          </cell>
        </row>
        <row r="109">
          <cell r="C109" t="str">
            <v>MALKANGIRI</v>
          </cell>
          <cell r="D109">
            <v>4.18</v>
          </cell>
          <cell r="E109">
            <v>4.47</v>
          </cell>
          <cell r="F109">
            <v>1</v>
          </cell>
          <cell r="G109">
            <v>25</v>
          </cell>
        </row>
        <row r="110">
          <cell r="C110" t="str">
            <v>MARSHAGHAI</v>
          </cell>
          <cell r="D110">
            <v>2.2200000000000002</v>
          </cell>
          <cell r="E110">
            <v>2.38</v>
          </cell>
          <cell r="F110">
            <v>1</v>
          </cell>
          <cell r="G110">
            <v>25</v>
          </cell>
        </row>
        <row r="111">
          <cell r="C111" t="str">
            <v>MEDINIPUR</v>
          </cell>
          <cell r="D111">
            <v>2.5099999999999998</v>
          </cell>
          <cell r="E111">
            <v>2.69</v>
          </cell>
          <cell r="F111">
            <v>1</v>
          </cell>
          <cell r="G111">
            <v>25</v>
          </cell>
        </row>
        <row r="112">
          <cell r="C112" t="str">
            <v>MOUDA MAHANGA</v>
          </cell>
          <cell r="D112">
            <v>1.55</v>
          </cell>
          <cell r="E112">
            <v>1.66</v>
          </cell>
          <cell r="F112">
            <v>1</v>
          </cell>
          <cell r="G112">
            <v>25</v>
          </cell>
        </row>
        <row r="113">
          <cell r="C113" t="str">
            <v>MUNIGUDA</v>
          </cell>
          <cell r="D113">
            <v>3.54</v>
          </cell>
          <cell r="E113">
            <v>3.79</v>
          </cell>
          <cell r="F113">
            <v>1</v>
          </cell>
          <cell r="G113">
            <v>25</v>
          </cell>
        </row>
        <row r="114">
          <cell r="C114" t="str">
            <v>NABARANGPUR</v>
          </cell>
          <cell r="D114">
            <v>3.94</v>
          </cell>
          <cell r="E114">
            <v>4.22</v>
          </cell>
          <cell r="F114">
            <v>1</v>
          </cell>
          <cell r="G114">
            <v>25</v>
          </cell>
        </row>
        <row r="115">
          <cell r="C115" t="str">
            <v>NAYAGARH</v>
          </cell>
          <cell r="D115">
            <v>2.09</v>
          </cell>
          <cell r="E115">
            <v>2.2400000000000002</v>
          </cell>
          <cell r="F115">
            <v>1</v>
          </cell>
          <cell r="G115">
            <v>25</v>
          </cell>
        </row>
        <row r="116">
          <cell r="C116" t="str">
            <v>NIALI</v>
          </cell>
          <cell r="D116">
            <v>2.09</v>
          </cell>
          <cell r="E116">
            <v>2.2400000000000002</v>
          </cell>
          <cell r="F116">
            <v>1</v>
          </cell>
          <cell r="G116">
            <v>25</v>
          </cell>
        </row>
        <row r="117">
          <cell r="C117" t="str">
            <v>NILAGIRI</v>
          </cell>
          <cell r="D117">
            <v>2.5099999999999998</v>
          </cell>
          <cell r="E117">
            <v>2.69</v>
          </cell>
          <cell r="F117">
            <v>1</v>
          </cell>
          <cell r="G117">
            <v>25</v>
          </cell>
        </row>
        <row r="118">
          <cell r="C118" t="str">
            <v>NIMAPARA</v>
          </cell>
          <cell r="D118">
            <v>1.8</v>
          </cell>
          <cell r="E118">
            <v>1.93</v>
          </cell>
          <cell r="F118">
            <v>1</v>
          </cell>
          <cell r="G118">
            <v>25</v>
          </cell>
        </row>
        <row r="119">
          <cell r="C119" t="str">
            <v>NUAPARA</v>
          </cell>
          <cell r="D119">
            <v>3.76</v>
          </cell>
          <cell r="E119">
            <v>4.0199999999999996</v>
          </cell>
          <cell r="F119">
            <v>1</v>
          </cell>
          <cell r="G119">
            <v>25</v>
          </cell>
          <cell r="H119">
            <v>800</v>
          </cell>
        </row>
        <row r="120">
          <cell r="C120" t="str">
            <v>ODAGAON</v>
          </cell>
          <cell r="E120">
            <v>2.75</v>
          </cell>
          <cell r="F120">
            <v>1</v>
          </cell>
          <cell r="G120">
            <v>25</v>
          </cell>
        </row>
        <row r="121">
          <cell r="C121" t="str">
            <v>ORIKANTA</v>
          </cell>
          <cell r="D121">
            <v>2.2200000000000002</v>
          </cell>
          <cell r="E121">
            <v>2.38</v>
          </cell>
          <cell r="F121">
            <v>1</v>
          </cell>
          <cell r="G121">
            <v>25</v>
          </cell>
        </row>
        <row r="122">
          <cell r="C122" t="str">
            <v>ORKEL / BALIMELA</v>
          </cell>
          <cell r="D122">
            <v>4.18</v>
          </cell>
          <cell r="E122">
            <v>4.47</v>
          </cell>
          <cell r="F122">
            <v>1</v>
          </cell>
          <cell r="G122">
            <v>25</v>
          </cell>
        </row>
        <row r="123">
          <cell r="C123" t="str">
            <v>PADIABAHAL</v>
          </cell>
          <cell r="D123">
            <v>2.38</v>
          </cell>
          <cell r="E123">
            <v>2.5499999999999998</v>
          </cell>
          <cell r="F123">
            <v>1</v>
          </cell>
          <cell r="G123">
            <v>25</v>
          </cell>
        </row>
        <row r="124">
          <cell r="C124" t="str">
            <v>PADMAPUR</v>
          </cell>
          <cell r="D124">
            <v>2.93</v>
          </cell>
          <cell r="E124">
            <v>3.14</v>
          </cell>
          <cell r="F124">
            <v>1</v>
          </cell>
          <cell r="G124">
            <v>25</v>
          </cell>
        </row>
        <row r="125">
          <cell r="C125" t="str">
            <v>PALASUDHA</v>
          </cell>
          <cell r="D125">
            <v>2.09</v>
          </cell>
          <cell r="E125">
            <v>2.2400000000000002</v>
          </cell>
          <cell r="F125">
            <v>1</v>
          </cell>
          <cell r="G125">
            <v>25</v>
          </cell>
        </row>
        <row r="126">
          <cell r="C126" t="str">
            <v>PANKAPAL</v>
          </cell>
          <cell r="D126">
            <v>1.8699999999999999</v>
          </cell>
          <cell r="E126">
            <v>2</v>
          </cell>
          <cell r="F126">
            <v>1</v>
          </cell>
          <cell r="G126">
            <v>25</v>
          </cell>
        </row>
        <row r="127">
          <cell r="C127" t="str">
            <v>PARADEEP</v>
          </cell>
          <cell r="D127">
            <v>2.09</v>
          </cell>
          <cell r="E127">
            <v>2.2400000000000002</v>
          </cell>
          <cell r="F127">
            <v>1</v>
          </cell>
          <cell r="G127">
            <v>25</v>
          </cell>
        </row>
        <row r="128">
          <cell r="C128" t="str">
            <v xml:space="preserve">PARALAKHEMUNDI </v>
          </cell>
          <cell r="D128">
            <v>3.21</v>
          </cell>
          <cell r="E128">
            <v>3.43</v>
          </cell>
          <cell r="F128">
            <v>1</v>
          </cell>
          <cell r="G128">
            <v>25</v>
          </cell>
        </row>
        <row r="129">
          <cell r="C129" t="str">
            <v>PATNAGARH</v>
          </cell>
          <cell r="D129">
            <v>4.87</v>
          </cell>
          <cell r="E129">
            <v>5.21</v>
          </cell>
          <cell r="F129">
            <v>1</v>
          </cell>
          <cell r="G129">
            <v>25</v>
          </cell>
        </row>
        <row r="130">
          <cell r="C130" t="str">
            <v>PATTAMUNDAI</v>
          </cell>
          <cell r="D130">
            <v>2.2200000000000002</v>
          </cell>
          <cell r="E130">
            <v>2.38</v>
          </cell>
          <cell r="F130">
            <v>1</v>
          </cell>
          <cell r="G130">
            <v>25</v>
          </cell>
        </row>
        <row r="131">
          <cell r="C131" t="str">
            <v>PHULBANI</v>
          </cell>
          <cell r="D131">
            <v>3.21</v>
          </cell>
          <cell r="E131">
            <v>3.43</v>
          </cell>
          <cell r="F131">
            <v>1</v>
          </cell>
          <cell r="G131">
            <v>25</v>
          </cell>
        </row>
        <row r="132">
          <cell r="C132" t="str">
            <v>POLSORA</v>
          </cell>
          <cell r="D132">
            <v>2.78</v>
          </cell>
          <cell r="E132">
            <v>2.97</v>
          </cell>
          <cell r="F132">
            <v>1</v>
          </cell>
          <cell r="G132">
            <v>25</v>
          </cell>
        </row>
        <row r="133">
          <cell r="C133" t="str">
            <v>PURI</v>
          </cell>
          <cell r="D133">
            <v>2.1800000000000002</v>
          </cell>
          <cell r="E133">
            <v>2.33</v>
          </cell>
          <cell r="F133">
            <v>1</v>
          </cell>
          <cell r="G133">
            <v>25</v>
          </cell>
        </row>
        <row r="134">
          <cell r="C134" t="str">
            <v>RAHAMA</v>
          </cell>
          <cell r="D134">
            <v>2.09</v>
          </cell>
          <cell r="E134">
            <v>2.2400000000000002</v>
          </cell>
          <cell r="F134">
            <v>1</v>
          </cell>
          <cell r="G134">
            <v>25</v>
          </cell>
        </row>
        <row r="135">
          <cell r="C135" t="str">
            <v>RAIRANGPUR</v>
          </cell>
          <cell r="D135">
            <v>3.62</v>
          </cell>
          <cell r="E135">
            <v>3.87</v>
          </cell>
          <cell r="F135">
            <v>1</v>
          </cell>
          <cell r="G135">
            <v>25</v>
          </cell>
        </row>
        <row r="136">
          <cell r="C136" t="str">
            <v>RAJ KHARIAR</v>
          </cell>
          <cell r="D136">
            <v>3.76</v>
          </cell>
          <cell r="E136">
            <v>4.0199999999999996</v>
          </cell>
          <cell r="F136">
            <v>1</v>
          </cell>
          <cell r="G136">
            <v>25</v>
          </cell>
          <cell r="H136">
            <v>800</v>
          </cell>
        </row>
        <row r="137">
          <cell r="C137" t="str">
            <v>RAJGANGPUR</v>
          </cell>
          <cell r="D137">
            <v>3.62</v>
          </cell>
          <cell r="E137">
            <v>3.87</v>
          </cell>
          <cell r="F137">
            <v>1</v>
          </cell>
          <cell r="G137">
            <v>25</v>
          </cell>
        </row>
        <row r="138">
          <cell r="C138" t="str">
            <v>RAMBHA</v>
          </cell>
          <cell r="D138">
            <v>2.78</v>
          </cell>
          <cell r="E138">
            <v>2.97</v>
          </cell>
          <cell r="F138">
            <v>1</v>
          </cell>
          <cell r="G138">
            <v>25</v>
          </cell>
        </row>
        <row r="139">
          <cell r="C139" t="str">
            <v>RAMCHANDRAPUR</v>
          </cell>
          <cell r="D139">
            <v>2.2200000000000002</v>
          </cell>
          <cell r="E139">
            <v>2.38</v>
          </cell>
          <cell r="F139">
            <v>1</v>
          </cell>
          <cell r="G139">
            <v>25</v>
          </cell>
        </row>
        <row r="140">
          <cell r="C140" t="str">
            <v>RAYAGADA</v>
          </cell>
          <cell r="D140">
            <v>3.62</v>
          </cell>
          <cell r="E140">
            <v>3.87</v>
          </cell>
          <cell r="F140">
            <v>1</v>
          </cell>
          <cell r="G140">
            <v>25</v>
          </cell>
        </row>
        <row r="141">
          <cell r="C141" t="str">
            <v>REDHAKHOL</v>
          </cell>
          <cell r="D141">
            <v>3.49</v>
          </cell>
          <cell r="E141">
            <v>3.73</v>
          </cell>
          <cell r="F141">
            <v>1</v>
          </cell>
          <cell r="G141">
            <v>25</v>
          </cell>
        </row>
        <row r="142">
          <cell r="C142" t="str">
            <v>ROURKELA</v>
          </cell>
          <cell r="D142">
            <v>2.38</v>
          </cell>
          <cell r="E142">
            <v>2.5499999999999998</v>
          </cell>
          <cell r="F142">
            <v>1</v>
          </cell>
          <cell r="G142">
            <v>25</v>
          </cell>
        </row>
        <row r="143">
          <cell r="C143" t="str">
            <v>SAMBALPUR</v>
          </cell>
          <cell r="D143">
            <v>2.09</v>
          </cell>
          <cell r="E143">
            <v>2.2400000000000002</v>
          </cell>
          <cell r="F143">
            <v>1</v>
          </cell>
          <cell r="G143">
            <v>25</v>
          </cell>
        </row>
        <row r="144">
          <cell r="C144" t="str">
            <v>SANKHACHILA</v>
          </cell>
          <cell r="D144">
            <v>2.2200000000000002</v>
          </cell>
          <cell r="E144">
            <v>2.38</v>
          </cell>
          <cell r="F144">
            <v>1</v>
          </cell>
          <cell r="G144">
            <v>25</v>
          </cell>
        </row>
        <row r="145">
          <cell r="C145" t="str">
            <v>SHERGARH</v>
          </cell>
          <cell r="D145">
            <v>2.5099999999999998</v>
          </cell>
          <cell r="E145">
            <v>2.69</v>
          </cell>
          <cell r="F145">
            <v>1</v>
          </cell>
          <cell r="G145">
            <v>25</v>
          </cell>
        </row>
        <row r="146">
          <cell r="C146" t="str">
            <v>SIMILIGUDA</v>
          </cell>
          <cell r="D146">
            <v>3.94</v>
          </cell>
          <cell r="E146">
            <v>4.22</v>
          </cell>
          <cell r="F146">
            <v>1</v>
          </cell>
          <cell r="G146">
            <v>25</v>
          </cell>
        </row>
        <row r="147">
          <cell r="C147" t="str">
            <v>SINDHEKELA</v>
          </cell>
          <cell r="D147">
            <v>4.5</v>
          </cell>
          <cell r="E147">
            <v>4.82</v>
          </cell>
          <cell r="F147">
            <v>1</v>
          </cell>
          <cell r="G147">
            <v>25</v>
          </cell>
        </row>
        <row r="148">
          <cell r="C148" t="str">
            <v>SINGLA</v>
          </cell>
          <cell r="D148">
            <v>3.39</v>
          </cell>
          <cell r="E148">
            <v>3.63</v>
          </cell>
          <cell r="F148">
            <v>1</v>
          </cell>
          <cell r="G148">
            <v>25</v>
          </cell>
        </row>
        <row r="149">
          <cell r="C149" t="str">
            <v>SONEPUR</v>
          </cell>
          <cell r="D149">
            <v>4.18</v>
          </cell>
          <cell r="E149">
            <v>4.47</v>
          </cell>
          <cell r="F149">
            <v>1</v>
          </cell>
          <cell r="G149">
            <v>25</v>
          </cell>
        </row>
        <row r="150">
          <cell r="C150" t="str">
            <v>SORO</v>
          </cell>
          <cell r="D150">
            <v>2.2200000000000002</v>
          </cell>
          <cell r="E150">
            <v>2.38</v>
          </cell>
          <cell r="F150">
            <v>1</v>
          </cell>
          <cell r="G150">
            <v>25</v>
          </cell>
        </row>
        <row r="151">
          <cell r="C151" t="str">
            <v>SORODA</v>
          </cell>
          <cell r="D151">
            <v>3.49</v>
          </cell>
          <cell r="E151">
            <v>3.73</v>
          </cell>
          <cell r="F151">
            <v>1</v>
          </cell>
          <cell r="G151">
            <v>25</v>
          </cell>
        </row>
        <row r="152">
          <cell r="C152" t="str">
            <v>SUNDERGARH</v>
          </cell>
          <cell r="D152">
            <v>3.62</v>
          </cell>
          <cell r="E152">
            <v>3.87</v>
          </cell>
          <cell r="F152">
            <v>1</v>
          </cell>
          <cell r="G152">
            <v>25</v>
          </cell>
        </row>
        <row r="153">
          <cell r="C153" t="str">
            <v>TALCHER</v>
          </cell>
          <cell r="D153">
            <v>2.09</v>
          </cell>
          <cell r="E153">
            <v>2.2400000000000002</v>
          </cell>
          <cell r="F153">
            <v>1</v>
          </cell>
          <cell r="G153">
            <v>25</v>
          </cell>
        </row>
        <row r="154">
          <cell r="C154" t="str">
            <v>TANGI</v>
          </cell>
          <cell r="D154">
            <v>2.78</v>
          </cell>
          <cell r="E154">
            <v>2.97</v>
          </cell>
          <cell r="F154">
            <v>1</v>
          </cell>
          <cell r="G154">
            <v>25</v>
          </cell>
        </row>
        <row r="155">
          <cell r="C155" t="str">
            <v>TARBHA</v>
          </cell>
          <cell r="D155">
            <v>3</v>
          </cell>
          <cell r="E155">
            <v>3.21</v>
          </cell>
          <cell r="F155">
            <v>1</v>
          </cell>
          <cell r="G155">
            <v>25</v>
          </cell>
        </row>
        <row r="156">
          <cell r="C156" t="str">
            <v>THAKURPATNA (KDP)</v>
          </cell>
          <cell r="D156">
            <v>2.15</v>
          </cell>
          <cell r="E156">
            <v>2.2999999999999998</v>
          </cell>
          <cell r="F156">
            <v>1</v>
          </cell>
          <cell r="G156">
            <v>25</v>
          </cell>
        </row>
        <row r="157">
          <cell r="C157" t="str">
            <v>TIKABALI</v>
          </cell>
          <cell r="D157">
            <v>4.3600000000000003</v>
          </cell>
          <cell r="E157">
            <v>4.67</v>
          </cell>
          <cell r="F157">
            <v>1</v>
          </cell>
          <cell r="G157">
            <v>25</v>
          </cell>
        </row>
        <row r="158">
          <cell r="C158" t="str">
            <v>TIKIRI</v>
          </cell>
          <cell r="D158">
            <v>3.62</v>
          </cell>
          <cell r="E158">
            <v>3.87</v>
          </cell>
          <cell r="F158">
            <v>1</v>
          </cell>
          <cell r="G158">
            <v>25</v>
          </cell>
          <cell r="H158">
            <v>1700</v>
          </cell>
        </row>
        <row r="159">
          <cell r="C159" t="str">
            <v>TITILAGARH</v>
          </cell>
          <cell r="D159">
            <v>3.76</v>
          </cell>
          <cell r="E159">
            <v>4.0199999999999996</v>
          </cell>
          <cell r="F159">
            <v>1</v>
          </cell>
          <cell r="G159">
            <v>25</v>
          </cell>
        </row>
        <row r="160">
          <cell r="C160" t="str">
            <v>TURUMUNGA</v>
          </cell>
          <cell r="D160">
            <v>2.38</v>
          </cell>
          <cell r="E160">
            <v>2.5499999999999998</v>
          </cell>
          <cell r="F160">
            <v>1</v>
          </cell>
          <cell r="G160">
            <v>25</v>
          </cell>
          <cell r="H160">
            <v>800</v>
          </cell>
        </row>
        <row r="161">
          <cell r="C161" t="str">
            <v>UDALA</v>
          </cell>
          <cell r="D161">
            <v>2.73</v>
          </cell>
          <cell r="E161">
            <v>2.92</v>
          </cell>
          <cell r="F161">
            <v>1</v>
          </cell>
          <cell r="G161">
            <v>25</v>
          </cell>
        </row>
        <row r="162">
          <cell r="C162" t="str">
            <v>UMERKOT</v>
          </cell>
          <cell r="D162">
            <v>4.18</v>
          </cell>
          <cell r="E162">
            <v>4.47</v>
          </cell>
          <cell r="F162">
            <v>1</v>
          </cell>
          <cell r="G162">
            <v>25</v>
          </cell>
        </row>
      </sheetData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abSelected="1" topLeftCell="A16" workbookViewId="0">
      <selection activeCell="P31" sqref="P31"/>
    </sheetView>
  </sheetViews>
  <sheetFormatPr defaultRowHeight="15"/>
  <cols>
    <col min="1" max="1" width="3.85546875" style="1" customWidth="1"/>
    <col min="2" max="2" width="9.7109375" style="4" bestFit="1" customWidth="1"/>
    <col min="3" max="3" width="11.7109375" style="1" bestFit="1" customWidth="1"/>
    <col min="4" max="4" width="9.85546875" style="1" bestFit="1" customWidth="1"/>
    <col min="5" max="5" width="6.42578125" style="1" bestFit="1" customWidth="1"/>
    <col min="6" max="6" width="17.85546875" style="1" bestFit="1" customWidth="1"/>
    <col min="7" max="7" width="5.42578125" style="1" bestFit="1" customWidth="1"/>
    <col min="8" max="8" width="9.5703125" style="1" bestFit="1" customWidth="1"/>
    <col min="9" max="9" width="5.42578125" style="1" bestFit="1" customWidth="1"/>
    <col min="10" max="10" width="6.5703125" style="2" bestFit="1" customWidth="1"/>
    <col min="11" max="11" width="7.5703125" style="1" bestFit="1" customWidth="1"/>
    <col min="12" max="12" width="6.42578125" style="1" bestFit="1" customWidth="1"/>
    <col min="13" max="13" width="8.5703125" style="1" bestFit="1" customWidth="1"/>
    <col min="14" max="14" width="13.5703125" style="1" bestFit="1" customWidth="1"/>
    <col min="15" max="16384" width="9.140625" style="1"/>
  </cols>
  <sheetData>
    <row r="1" spans="1:14" ht="79.5" customHeight="1" thickBot="1">
      <c r="A1" s="37"/>
      <c r="B1" s="38"/>
      <c r="C1" s="38"/>
      <c r="D1" s="38"/>
      <c r="E1" s="38"/>
      <c r="F1" s="38"/>
      <c r="G1" s="39" t="s">
        <v>1</v>
      </c>
      <c r="H1" s="39"/>
      <c r="I1" s="39"/>
      <c r="J1" s="39"/>
      <c r="K1" s="39"/>
      <c r="L1" s="39"/>
      <c r="M1" s="40"/>
    </row>
    <row r="2" spans="1:14" ht="102" customHeight="1" thickBot="1">
      <c r="A2" s="35" t="s">
        <v>0</v>
      </c>
      <c r="B2" s="36"/>
      <c r="C2" s="36"/>
      <c r="D2" s="36"/>
      <c r="E2" s="36"/>
      <c r="F2" s="36"/>
      <c r="G2" s="41" t="s">
        <v>74</v>
      </c>
      <c r="H2" s="41"/>
      <c r="I2" s="41"/>
      <c r="J2" s="41"/>
      <c r="K2" s="41"/>
      <c r="L2" s="41"/>
      <c r="M2" s="42"/>
    </row>
    <row r="3" spans="1:14" s="5" customFormat="1">
      <c r="A3" s="17" t="s">
        <v>2</v>
      </c>
      <c r="B3" s="18" t="s">
        <v>3</v>
      </c>
      <c r="C3" s="18" t="s">
        <v>4</v>
      </c>
      <c r="D3" s="18" t="s">
        <v>5</v>
      </c>
      <c r="E3" s="18" t="s">
        <v>16</v>
      </c>
      <c r="F3" s="18" t="s">
        <v>6</v>
      </c>
      <c r="G3" s="18" t="s">
        <v>7</v>
      </c>
      <c r="H3" s="19" t="s">
        <v>8</v>
      </c>
      <c r="I3" s="20" t="s">
        <v>9</v>
      </c>
      <c r="J3" s="20" t="s">
        <v>10</v>
      </c>
      <c r="K3" s="20" t="s">
        <v>11</v>
      </c>
      <c r="L3" s="20" t="s">
        <v>12</v>
      </c>
      <c r="M3" s="20" t="s">
        <v>13</v>
      </c>
      <c r="N3" s="21" t="s">
        <v>23</v>
      </c>
    </row>
    <row r="4" spans="1:14" s="5" customFormat="1">
      <c r="A4" s="9">
        <v>1</v>
      </c>
      <c r="B4" s="6" t="s">
        <v>24</v>
      </c>
      <c r="C4" s="6" t="s">
        <v>25</v>
      </c>
      <c r="D4" s="6" t="s">
        <v>26</v>
      </c>
      <c r="E4" s="7" t="s">
        <v>17</v>
      </c>
      <c r="F4" s="6" t="s">
        <v>27</v>
      </c>
      <c r="G4" s="6">
        <v>100</v>
      </c>
      <c r="H4" s="11">
        <v>2000</v>
      </c>
      <c r="I4" s="8">
        <f>VLOOKUP(F4,'[1]EASTERN GOURMENT'!$C$4:$E$165,3,FALSE)</f>
        <v>2.5499999999999998</v>
      </c>
      <c r="J4" s="8">
        <f t="shared" ref="J4:J27" si="0">G4*1</f>
        <v>100</v>
      </c>
      <c r="K4" s="8">
        <f>VLOOKUP(F4,'[1]EASTERN GOURMENT'!$C$4:$H$163,6,FALSE)</f>
        <v>0</v>
      </c>
      <c r="L4" s="8">
        <v>25</v>
      </c>
      <c r="M4" s="8">
        <f t="shared" ref="M4:M27" si="1">H4*I4+J4+K4+L4</f>
        <v>5225</v>
      </c>
      <c r="N4" s="22" t="s">
        <v>28</v>
      </c>
    </row>
    <row r="5" spans="1:14" s="5" customFormat="1">
      <c r="A5" s="9">
        <v>2</v>
      </c>
      <c r="B5" s="6" t="s">
        <v>29</v>
      </c>
      <c r="C5" s="6" t="s">
        <v>30</v>
      </c>
      <c r="D5" s="6" t="s">
        <v>31</v>
      </c>
      <c r="E5" s="7" t="s">
        <v>17</v>
      </c>
      <c r="F5" s="6" t="s">
        <v>32</v>
      </c>
      <c r="G5" s="6">
        <v>160</v>
      </c>
      <c r="H5" s="11">
        <v>1976</v>
      </c>
      <c r="I5" s="8">
        <v>3.85</v>
      </c>
      <c r="J5" s="8">
        <f t="shared" si="0"/>
        <v>160</v>
      </c>
      <c r="K5" s="8">
        <f>VLOOKUP(F5,'[1]EASTERN GOURMENT'!$C$4:$H$163,6,FALSE)</f>
        <v>0</v>
      </c>
      <c r="L5" s="8"/>
      <c r="M5" s="8">
        <f t="shared" si="1"/>
        <v>7767.6</v>
      </c>
      <c r="N5" s="22" t="s">
        <v>33</v>
      </c>
    </row>
    <row r="6" spans="1:14" s="5" customFormat="1">
      <c r="A6" s="9"/>
      <c r="B6" s="6" t="s">
        <v>29</v>
      </c>
      <c r="C6" s="6" t="s">
        <v>30</v>
      </c>
      <c r="D6" s="6" t="s">
        <v>31</v>
      </c>
      <c r="E6" s="7" t="s">
        <v>17</v>
      </c>
      <c r="F6" s="6" t="s">
        <v>32</v>
      </c>
      <c r="G6" s="6">
        <v>21</v>
      </c>
      <c r="H6" s="11">
        <v>245</v>
      </c>
      <c r="I6" s="8">
        <f>VLOOKUP(F6,'[1]EASTERN GOURMENT'!$C$4:$E$165,3,FALSE)</f>
        <v>3.21</v>
      </c>
      <c r="J6" s="8">
        <f t="shared" si="0"/>
        <v>21</v>
      </c>
      <c r="K6" s="8">
        <f>VLOOKUP(F6,'[1]EASTERN GOURMENT'!$C$4:$H$163,6,FALSE)</f>
        <v>0</v>
      </c>
      <c r="L6" s="8">
        <v>25</v>
      </c>
      <c r="M6" s="8">
        <f t="shared" si="1"/>
        <v>832.45</v>
      </c>
      <c r="N6" s="22" t="s">
        <v>28</v>
      </c>
    </row>
    <row r="7" spans="1:14" s="5" customFormat="1">
      <c r="A7" s="9">
        <v>3</v>
      </c>
      <c r="B7" s="6" t="s">
        <v>34</v>
      </c>
      <c r="C7" s="6" t="s">
        <v>35</v>
      </c>
      <c r="D7" s="6" t="s">
        <v>36</v>
      </c>
      <c r="E7" s="7" t="s">
        <v>17</v>
      </c>
      <c r="F7" s="6" t="s">
        <v>20</v>
      </c>
      <c r="G7" s="6">
        <v>69</v>
      </c>
      <c r="H7" s="11">
        <v>1149</v>
      </c>
      <c r="I7" s="8">
        <f>VLOOKUP(F7,'[1]EASTERN GOURMENT'!$C$4:$E$165,3,FALSE)</f>
        <v>4.54</v>
      </c>
      <c r="J7" s="8">
        <f t="shared" si="0"/>
        <v>69</v>
      </c>
      <c r="K7" s="8">
        <f>VLOOKUP(F7,'[1]EASTERN GOURMENT'!$C$4:$H$163,6,FALSE)</f>
        <v>1200</v>
      </c>
      <c r="L7" s="8">
        <v>25</v>
      </c>
      <c r="M7" s="8">
        <f t="shared" si="1"/>
        <v>6510.46</v>
      </c>
      <c r="N7" s="22" t="s">
        <v>28</v>
      </c>
    </row>
    <row r="8" spans="1:14" s="5" customFormat="1">
      <c r="A8" s="9">
        <v>4</v>
      </c>
      <c r="B8" s="6" t="s">
        <v>34</v>
      </c>
      <c r="C8" s="6" t="s">
        <v>37</v>
      </c>
      <c r="D8" s="6" t="s">
        <v>38</v>
      </c>
      <c r="E8" s="7" t="s">
        <v>17</v>
      </c>
      <c r="F8" s="6" t="s">
        <v>39</v>
      </c>
      <c r="G8" s="6">
        <v>69</v>
      </c>
      <c r="H8" s="11">
        <v>809.1</v>
      </c>
      <c r="I8" s="8">
        <f>VLOOKUP(F8,'[1]EASTERN GOURMENT'!$C$4:$E$165,3,FALSE)</f>
        <v>2.5499999999999998</v>
      </c>
      <c r="J8" s="8">
        <f t="shared" si="0"/>
        <v>69</v>
      </c>
      <c r="K8" s="8">
        <f>VLOOKUP(F8,'[1]EASTERN GOURMENT'!$C$4:$H$163,6,FALSE)</f>
        <v>0</v>
      </c>
      <c r="L8" s="8">
        <v>25</v>
      </c>
      <c r="M8" s="8">
        <f t="shared" si="1"/>
        <v>2157.2049999999999</v>
      </c>
      <c r="N8" s="22" t="s">
        <v>28</v>
      </c>
    </row>
    <row r="9" spans="1:14" s="5" customFormat="1">
      <c r="A9" s="9">
        <v>5</v>
      </c>
      <c r="B9" s="6" t="s">
        <v>40</v>
      </c>
      <c r="C9" s="6" t="s">
        <v>41</v>
      </c>
      <c r="D9" s="6" t="s">
        <v>42</v>
      </c>
      <c r="E9" s="7" t="s">
        <v>17</v>
      </c>
      <c r="F9" s="6" t="s">
        <v>19</v>
      </c>
      <c r="G9" s="6">
        <v>67</v>
      </c>
      <c r="H9" s="11">
        <v>1266.5</v>
      </c>
      <c r="I9" s="8">
        <f>VLOOKUP(F9,'[1]EASTERN GOURMENT'!$C$4:$E$165,3,FALSE)</f>
        <v>3.43</v>
      </c>
      <c r="J9" s="8">
        <f t="shared" si="0"/>
        <v>67</v>
      </c>
      <c r="K9" s="8">
        <f>VLOOKUP(F9,'[1]EASTERN GOURMENT'!$C$4:$H$163,6,FALSE)</f>
        <v>0</v>
      </c>
      <c r="L9" s="8">
        <v>25</v>
      </c>
      <c r="M9" s="8">
        <f t="shared" si="1"/>
        <v>4436.0950000000003</v>
      </c>
      <c r="N9" s="22" t="s">
        <v>28</v>
      </c>
    </row>
    <row r="10" spans="1:14" s="5" customFormat="1">
      <c r="A10" s="9">
        <v>6</v>
      </c>
      <c r="B10" s="6" t="s">
        <v>40</v>
      </c>
      <c r="C10" s="6" t="s">
        <v>43</v>
      </c>
      <c r="D10" s="6" t="s">
        <v>44</v>
      </c>
      <c r="E10" s="7" t="s">
        <v>17</v>
      </c>
      <c r="F10" s="6" t="s">
        <v>19</v>
      </c>
      <c r="G10" s="6">
        <v>33</v>
      </c>
      <c r="H10" s="11">
        <v>209</v>
      </c>
      <c r="I10" s="8">
        <v>4.12</v>
      </c>
      <c r="J10" s="8">
        <f t="shared" si="0"/>
        <v>33</v>
      </c>
      <c r="K10" s="8">
        <f>VLOOKUP(F10,'[1]EASTERN GOURMENT'!$C$4:$H$163,6,FALSE)</f>
        <v>0</v>
      </c>
      <c r="L10" s="8"/>
      <c r="M10" s="8">
        <f t="shared" si="1"/>
        <v>894.08</v>
      </c>
      <c r="N10" s="22" t="s">
        <v>33</v>
      </c>
    </row>
    <row r="11" spans="1:14" s="5" customFormat="1">
      <c r="A11" s="9"/>
      <c r="B11" s="6" t="s">
        <v>40</v>
      </c>
      <c r="C11" s="6" t="s">
        <v>43</v>
      </c>
      <c r="D11" s="6" t="s">
        <v>44</v>
      </c>
      <c r="E11" s="7" t="s">
        <v>17</v>
      </c>
      <c r="F11" s="6" t="s">
        <v>19</v>
      </c>
      <c r="G11" s="6">
        <v>2</v>
      </c>
      <c r="H11" s="11">
        <v>60</v>
      </c>
      <c r="I11" s="8">
        <f>VLOOKUP(F11,'[1]EASTERN GOURMENT'!$C$4:$E$165,3,FALSE)</f>
        <v>3.43</v>
      </c>
      <c r="J11" s="8">
        <f t="shared" si="0"/>
        <v>2</v>
      </c>
      <c r="K11" s="8">
        <f>VLOOKUP(F11,'[1]EASTERN GOURMENT'!$C$4:$H$163,6,FALSE)</f>
        <v>0</v>
      </c>
      <c r="L11" s="8">
        <v>25</v>
      </c>
      <c r="M11" s="8">
        <f t="shared" si="1"/>
        <v>232.8</v>
      </c>
      <c r="N11" s="22" t="s">
        <v>45</v>
      </c>
    </row>
    <row r="12" spans="1:14" s="5" customFormat="1">
      <c r="A12" s="9">
        <v>7</v>
      </c>
      <c r="B12" s="6" t="s">
        <v>46</v>
      </c>
      <c r="C12" s="6" t="s">
        <v>47</v>
      </c>
      <c r="D12" s="6" t="s">
        <v>48</v>
      </c>
      <c r="E12" s="7" t="s">
        <v>17</v>
      </c>
      <c r="F12" s="6" t="s">
        <v>18</v>
      </c>
      <c r="G12" s="6">
        <v>42</v>
      </c>
      <c r="H12" s="11">
        <v>831.6</v>
      </c>
      <c r="I12" s="8">
        <f>VLOOKUP(F12,'[1]EASTERN GOURMENT'!$C$4:$E$165,3,FALSE)</f>
        <v>2.38</v>
      </c>
      <c r="J12" s="8">
        <f t="shared" si="0"/>
        <v>42</v>
      </c>
      <c r="K12" s="8">
        <f>VLOOKUP(F12,'[1]EASTERN GOURMENT'!$C$4:$H$163,6,FALSE)</f>
        <v>0</v>
      </c>
      <c r="L12" s="8">
        <v>25</v>
      </c>
      <c r="M12" s="8">
        <f t="shared" si="1"/>
        <v>2046.2079999999999</v>
      </c>
      <c r="N12" s="22" t="s">
        <v>28</v>
      </c>
    </row>
    <row r="13" spans="1:14" s="5" customFormat="1">
      <c r="A13" s="9">
        <v>8</v>
      </c>
      <c r="B13" s="6" t="s">
        <v>46</v>
      </c>
      <c r="C13" s="6" t="s">
        <v>49</v>
      </c>
      <c r="D13" s="6" t="s">
        <v>50</v>
      </c>
      <c r="E13" s="7" t="s">
        <v>17</v>
      </c>
      <c r="F13" s="6" t="s">
        <v>19</v>
      </c>
      <c r="G13" s="6">
        <v>42</v>
      </c>
      <c r="H13" s="11">
        <v>831.6</v>
      </c>
      <c r="I13" s="8">
        <f>VLOOKUP(F13,'[1]EASTERN GOURMENT'!$C$4:$E$165,3,FALSE)</f>
        <v>3.43</v>
      </c>
      <c r="J13" s="8">
        <f t="shared" si="0"/>
        <v>42</v>
      </c>
      <c r="K13" s="8">
        <f>VLOOKUP(F13,'[1]EASTERN GOURMENT'!$C$4:$H$163,6,FALSE)</f>
        <v>0</v>
      </c>
      <c r="L13" s="8">
        <v>25</v>
      </c>
      <c r="M13" s="8">
        <f t="shared" si="1"/>
        <v>2919.3880000000004</v>
      </c>
      <c r="N13" s="22" t="s">
        <v>28</v>
      </c>
    </row>
    <row r="14" spans="1:14" s="5" customFormat="1">
      <c r="A14" s="9">
        <v>9</v>
      </c>
      <c r="B14" s="6" t="s">
        <v>51</v>
      </c>
      <c r="C14" s="6" t="s">
        <v>52</v>
      </c>
      <c r="D14" s="6" t="s">
        <v>53</v>
      </c>
      <c r="E14" s="7" t="s">
        <v>17</v>
      </c>
      <c r="F14" s="6" t="s">
        <v>54</v>
      </c>
      <c r="G14" s="6">
        <v>60</v>
      </c>
      <c r="H14" s="11">
        <v>1200</v>
      </c>
      <c r="I14" s="8">
        <f>VLOOKUP(F14,'[1]EASTERN GOURMENT'!$C$4:$E$165,3,FALSE)</f>
        <v>4.62</v>
      </c>
      <c r="J14" s="8">
        <f t="shared" si="0"/>
        <v>60</v>
      </c>
      <c r="K14" s="8">
        <f>VLOOKUP(F14,'[1]EASTERN GOURMENT'!$C$4:$H$163,6,FALSE)</f>
        <v>0</v>
      </c>
      <c r="L14" s="8"/>
      <c r="M14" s="8">
        <f t="shared" si="1"/>
        <v>5604</v>
      </c>
      <c r="N14" s="22" t="s">
        <v>28</v>
      </c>
    </row>
    <row r="15" spans="1:14" s="5" customFormat="1">
      <c r="A15" s="9"/>
      <c r="B15" s="6" t="s">
        <v>51</v>
      </c>
      <c r="C15" s="6" t="s">
        <v>52</v>
      </c>
      <c r="D15" s="6" t="s">
        <v>53</v>
      </c>
      <c r="E15" s="7" t="s">
        <v>17</v>
      </c>
      <c r="F15" s="6" t="s">
        <v>54</v>
      </c>
      <c r="G15" s="6">
        <v>1</v>
      </c>
      <c r="H15" s="11">
        <v>30</v>
      </c>
      <c r="I15" s="8">
        <f>VLOOKUP(F15,'[1]EASTERN GOURMENT'!$C$4:$E$165,3,FALSE)</f>
        <v>4.62</v>
      </c>
      <c r="J15" s="8">
        <f t="shared" si="0"/>
        <v>1</v>
      </c>
      <c r="K15" s="8">
        <f>VLOOKUP(F15,'[1]EASTERN GOURMENT'!$C$4:$H$163,6,FALSE)</f>
        <v>0</v>
      </c>
      <c r="L15" s="8">
        <v>25</v>
      </c>
      <c r="M15" s="8">
        <f t="shared" si="1"/>
        <v>164.6</v>
      </c>
      <c r="N15" s="22" t="s">
        <v>55</v>
      </c>
    </row>
    <row r="16" spans="1:14" s="5" customFormat="1">
      <c r="A16" s="9">
        <v>10</v>
      </c>
      <c r="B16" s="6" t="s">
        <v>51</v>
      </c>
      <c r="C16" s="6" t="s">
        <v>56</v>
      </c>
      <c r="D16" s="6" t="s">
        <v>57</v>
      </c>
      <c r="E16" s="7" t="s">
        <v>17</v>
      </c>
      <c r="F16" s="6" t="s">
        <v>54</v>
      </c>
      <c r="G16" s="6">
        <v>24</v>
      </c>
      <c r="H16" s="11">
        <v>315</v>
      </c>
      <c r="I16" s="8">
        <f>VLOOKUP(F16,'[1]EASTERN GOURMENT'!$C$4:$E$165,3,FALSE)</f>
        <v>4.62</v>
      </c>
      <c r="J16" s="8">
        <f t="shared" si="0"/>
        <v>24</v>
      </c>
      <c r="K16" s="8">
        <f>VLOOKUP(F16,'[1]EASTERN GOURMENT'!$C$4:$H$163,6,FALSE)</f>
        <v>0</v>
      </c>
      <c r="L16" s="8">
        <v>25</v>
      </c>
      <c r="M16" s="8">
        <f t="shared" si="1"/>
        <v>1504.3</v>
      </c>
      <c r="N16" s="22" t="s">
        <v>28</v>
      </c>
    </row>
    <row r="17" spans="1:14" s="5" customFormat="1">
      <c r="A17" s="9">
        <v>11</v>
      </c>
      <c r="B17" s="6" t="s">
        <v>51</v>
      </c>
      <c r="C17" s="6" t="s">
        <v>58</v>
      </c>
      <c r="D17" s="6" t="s">
        <v>59</v>
      </c>
      <c r="E17" s="7" t="s">
        <v>17</v>
      </c>
      <c r="F17" s="6" t="s">
        <v>21</v>
      </c>
      <c r="G17" s="6">
        <v>2</v>
      </c>
      <c r="H17" s="11">
        <v>20</v>
      </c>
      <c r="I17" s="8">
        <f>VLOOKUP(F17,'[1]EASTERN GOURMENT'!$C$4:$E$165,3,FALSE)</f>
        <v>3.73</v>
      </c>
      <c r="J17" s="8">
        <f t="shared" si="0"/>
        <v>2</v>
      </c>
      <c r="K17" s="8">
        <f>VLOOKUP(F17,'[1]EASTERN GOURMENT'!$C$4:$H$163,6,FALSE)</f>
        <v>0</v>
      </c>
      <c r="L17" s="8"/>
      <c r="M17" s="8">
        <f t="shared" si="1"/>
        <v>76.599999999999994</v>
      </c>
      <c r="N17" s="22" t="s">
        <v>60</v>
      </c>
    </row>
    <row r="18" spans="1:14" s="5" customFormat="1">
      <c r="A18" s="9"/>
      <c r="B18" s="6" t="s">
        <v>51</v>
      </c>
      <c r="C18" s="6" t="s">
        <v>58</v>
      </c>
      <c r="D18" s="6" t="s">
        <v>59</v>
      </c>
      <c r="E18" s="7" t="s">
        <v>17</v>
      </c>
      <c r="F18" s="6" t="s">
        <v>21</v>
      </c>
      <c r="G18" s="6">
        <v>1</v>
      </c>
      <c r="H18" s="11">
        <v>10</v>
      </c>
      <c r="I18" s="8">
        <f>VLOOKUP(F18,'[1]EASTERN GOURMENT'!$C$4:$E$165,3,FALSE)</f>
        <v>3.73</v>
      </c>
      <c r="J18" s="8">
        <f t="shared" si="0"/>
        <v>1</v>
      </c>
      <c r="K18" s="8">
        <f>VLOOKUP(F18,'[1]EASTERN GOURMENT'!$C$4:$H$163,6,FALSE)</f>
        <v>0</v>
      </c>
      <c r="L18" s="8"/>
      <c r="M18" s="8">
        <f t="shared" si="1"/>
        <v>38.299999999999997</v>
      </c>
      <c r="N18" s="22" t="s">
        <v>61</v>
      </c>
    </row>
    <row r="19" spans="1:14" s="5" customFormat="1">
      <c r="A19" s="9"/>
      <c r="B19" s="6" t="s">
        <v>51</v>
      </c>
      <c r="C19" s="6" t="s">
        <v>58</v>
      </c>
      <c r="D19" s="6" t="s">
        <v>59</v>
      </c>
      <c r="E19" s="7" t="s">
        <v>17</v>
      </c>
      <c r="F19" s="6" t="s">
        <v>21</v>
      </c>
      <c r="G19" s="6">
        <v>41</v>
      </c>
      <c r="H19" s="11">
        <v>480.9</v>
      </c>
      <c r="I19" s="8">
        <f>VLOOKUP(F19,'[1]EASTERN GOURMENT'!$C$4:$E$165,3,FALSE)</f>
        <v>3.73</v>
      </c>
      <c r="J19" s="8">
        <f t="shared" si="0"/>
        <v>41</v>
      </c>
      <c r="K19" s="8">
        <f>VLOOKUP(F19,'[1]EASTERN GOURMENT'!$C$4:$H$163,6,FALSE)</f>
        <v>0</v>
      </c>
      <c r="L19" s="8">
        <v>25</v>
      </c>
      <c r="M19" s="8">
        <f t="shared" si="1"/>
        <v>1859.7569999999998</v>
      </c>
      <c r="N19" s="22" t="s">
        <v>28</v>
      </c>
    </row>
    <row r="20" spans="1:14" s="5" customFormat="1">
      <c r="A20" s="9">
        <v>12</v>
      </c>
      <c r="B20" s="6" t="s">
        <v>62</v>
      </c>
      <c r="C20" s="6" t="s">
        <v>63</v>
      </c>
      <c r="D20" s="6" t="s">
        <v>64</v>
      </c>
      <c r="E20" s="7" t="s">
        <v>17</v>
      </c>
      <c r="F20" s="6" t="s">
        <v>65</v>
      </c>
      <c r="G20" s="6">
        <v>71</v>
      </c>
      <c r="H20" s="11">
        <v>1426.8</v>
      </c>
      <c r="I20" s="8">
        <f>VLOOKUP(F20,'[1]EASTERN GOURMENT'!$C$4:$E$165,3,FALSE)</f>
        <v>4.0199999999999996</v>
      </c>
      <c r="J20" s="8">
        <f t="shared" si="0"/>
        <v>71</v>
      </c>
      <c r="K20" s="8">
        <f>VLOOKUP(F20,'[1]EASTERN GOURMENT'!$C$4:$H$163,6,FALSE)</f>
        <v>0</v>
      </c>
      <c r="L20" s="8">
        <v>25</v>
      </c>
      <c r="M20" s="8">
        <f t="shared" si="1"/>
        <v>5831.735999999999</v>
      </c>
      <c r="N20" s="22" t="s">
        <v>28</v>
      </c>
    </row>
    <row r="21" spans="1:14" s="5" customFormat="1">
      <c r="A21" s="9">
        <v>13</v>
      </c>
      <c r="B21" s="6" t="s">
        <v>62</v>
      </c>
      <c r="C21" s="6" t="s">
        <v>66</v>
      </c>
      <c r="D21" s="6" t="s">
        <v>67</v>
      </c>
      <c r="E21" s="7" t="s">
        <v>17</v>
      </c>
      <c r="F21" s="6" t="s">
        <v>65</v>
      </c>
      <c r="G21" s="6">
        <v>11</v>
      </c>
      <c r="H21" s="11">
        <v>110</v>
      </c>
      <c r="I21" s="8">
        <v>4.82</v>
      </c>
      <c r="J21" s="8">
        <f t="shared" si="0"/>
        <v>11</v>
      </c>
      <c r="K21" s="8">
        <f>VLOOKUP(F21,'[1]EASTERN GOURMENT'!$C$4:$H$163,6,FALSE)</f>
        <v>0</v>
      </c>
      <c r="L21" s="8"/>
      <c r="M21" s="8">
        <f t="shared" si="1"/>
        <v>541.20000000000005</v>
      </c>
      <c r="N21" s="22" t="s">
        <v>33</v>
      </c>
    </row>
    <row r="22" spans="1:14" s="5" customFormat="1">
      <c r="A22" s="9"/>
      <c r="B22" s="6" t="s">
        <v>62</v>
      </c>
      <c r="C22" s="6" t="s">
        <v>66</v>
      </c>
      <c r="D22" s="6" t="s">
        <v>67</v>
      </c>
      <c r="E22" s="7" t="s">
        <v>17</v>
      </c>
      <c r="F22" s="6" t="s">
        <v>65</v>
      </c>
      <c r="G22" s="6">
        <v>54</v>
      </c>
      <c r="H22" s="11">
        <v>864</v>
      </c>
      <c r="I22" s="8">
        <f>VLOOKUP(F22,'[1]EASTERN GOURMENT'!$C$4:$E$165,3,FALSE)</f>
        <v>4.0199999999999996</v>
      </c>
      <c r="J22" s="8">
        <f t="shared" si="0"/>
        <v>54</v>
      </c>
      <c r="K22" s="8">
        <f>VLOOKUP(F22,'[1]EASTERN GOURMENT'!$C$4:$H$163,6,FALSE)</f>
        <v>0</v>
      </c>
      <c r="L22" s="8">
        <v>25</v>
      </c>
      <c r="M22" s="8">
        <f t="shared" si="1"/>
        <v>3552.2799999999997</v>
      </c>
      <c r="N22" s="22" t="s">
        <v>28</v>
      </c>
    </row>
    <row r="23" spans="1:14" s="5" customFormat="1">
      <c r="A23" s="9">
        <v>14</v>
      </c>
      <c r="B23" s="6" t="s">
        <v>68</v>
      </c>
      <c r="C23" s="6" t="s">
        <v>69</v>
      </c>
      <c r="D23" s="6" t="s">
        <v>70</v>
      </c>
      <c r="E23" s="7" t="s">
        <v>17</v>
      </c>
      <c r="F23" s="6" t="s">
        <v>14</v>
      </c>
      <c r="G23" s="6">
        <v>22</v>
      </c>
      <c r="H23" s="11">
        <v>99</v>
      </c>
      <c r="I23" s="8">
        <v>4.4800000000000004</v>
      </c>
      <c r="J23" s="8">
        <f t="shared" si="0"/>
        <v>22</v>
      </c>
      <c r="K23" s="8">
        <f>VLOOKUP(F23,'[1]EASTERN GOURMENT'!$C$4:$H$163,6,FALSE)</f>
        <v>0</v>
      </c>
      <c r="L23" s="8"/>
      <c r="M23" s="8">
        <f t="shared" si="1"/>
        <v>465.52000000000004</v>
      </c>
      <c r="N23" s="22" t="s">
        <v>33</v>
      </c>
    </row>
    <row r="24" spans="1:14" s="5" customFormat="1">
      <c r="A24" s="9"/>
      <c r="B24" s="6" t="s">
        <v>68</v>
      </c>
      <c r="C24" s="6" t="s">
        <v>69</v>
      </c>
      <c r="D24" s="6" t="s">
        <v>70</v>
      </c>
      <c r="E24" s="7" t="s">
        <v>17</v>
      </c>
      <c r="F24" s="6" t="s">
        <v>14</v>
      </c>
      <c r="G24" s="6">
        <v>1</v>
      </c>
      <c r="H24" s="11">
        <v>10</v>
      </c>
      <c r="I24" s="8">
        <f>VLOOKUP(F24,'[1]EASTERN GOURMENT'!$C$4:$E$165,3,FALSE)</f>
        <v>3.73</v>
      </c>
      <c r="J24" s="8">
        <f t="shared" si="0"/>
        <v>1</v>
      </c>
      <c r="K24" s="8">
        <f>VLOOKUP(F24,'[1]EASTERN GOURMENT'!$C$4:$H$163,6,FALSE)</f>
        <v>0</v>
      </c>
      <c r="L24" s="8"/>
      <c r="M24" s="8">
        <f t="shared" si="1"/>
        <v>38.299999999999997</v>
      </c>
      <c r="N24" s="22" t="s">
        <v>61</v>
      </c>
    </row>
    <row r="25" spans="1:14" s="5" customFormat="1">
      <c r="A25" s="9"/>
      <c r="B25" s="6" t="s">
        <v>68</v>
      </c>
      <c r="C25" s="6" t="s">
        <v>69</v>
      </c>
      <c r="D25" s="6" t="s">
        <v>70</v>
      </c>
      <c r="E25" s="7" t="s">
        <v>17</v>
      </c>
      <c r="F25" s="6" t="s">
        <v>14</v>
      </c>
      <c r="G25" s="6">
        <v>123</v>
      </c>
      <c r="H25" s="11">
        <v>2557</v>
      </c>
      <c r="I25" s="8">
        <f>VLOOKUP(F25,'[1]EASTERN GOURMENT'!$C$4:$E$165,3,FALSE)</f>
        <v>3.73</v>
      </c>
      <c r="J25" s="8">
        <f t="shared" si="0"/>
        <v>123</v>
      </c>
      <c r="K25" s="8">
        <f>VLOOKUP(F25,'[1]EASTERN GOURMENT'!$C$4:$H$163,6,FALSE)</f>
        <v>0</v>
      </c>
      <c r="L25" s="8">
        <v>25</v>
      </c>
      <c r="M25" s="8">
        <f t="shared" si="1"/>
        <v>9685.61</v>
      </c>
      <c r="N25" s="22" t="s">
        <v>28</v>
      </c>
    </row>
    <row r="26" spans="1:14" s="5" customFormat="1">
      <c r="A26" s="9">
        <v>15</v>
      </c>
      <c r="B26" s="6" t="s">
        <v>68</v>
      </c>
      <c r="C26" s="6" t="s">
        <v>71</v>
      </c>
      <c r="D26" s="6" t="s">
        <v>72</v>
      </c>
      <c r="E26" s="7" t="s">
        <v>17</v>
      </c>
      <c r="F26" s="6" t="s">
        <v>65</v>
      </c>
      <c r="G26" s="6">
        <v>60</v>
      </c>
      <c r="H26" s="11">
        <v>1200</v>
      </c>
      <c r="I26" s="8">
        <f>VLOOKUP(F26,'[1]EASTERN GOURMENT'!$C$4:$E$165,3,FALSE)</f>
        <v>4.0199999999999996</v>
      </c>
      <c r="J26" s="8">
        <f t="shared" si="0"/>
        <v>60</v>
      </c>
      <c r="K26" s="8">
        <f>VLOOKUP(F26,'[1]EASTERN GOURMENT'!$C$4:$H$163,6,FALSE)</f>
        <v>0</v>
      </c>
      <c r="L26" s="8"/>
      <c r="M26" s="8">
        <f t="shared" si="1"/>
        <v>4883.9999999999991</v>
      </c>
      <c r="N26" s="22" t="s">
        <v>28</v>
      </c>
    </row>
    <row r="27" spans="1:14" s="5" customFormat="1" ht="15.75" thickBot="1">
      <c r="A27" s="23"/>
      <c r="B27" s="24" t="s">
        <v>68</v>
      </c>
      <c r="C27" s="24" t="s">
        <v>71</v>
      </c>
      <c r="D27" s="24" t="s">
        <v>72</v>
      </c>
      <c r="E27" s="25" t="s">
        <v>17</v>
      </c>
      <c r="F27" s="24" t="s">
        <v>65</v>
      </c>
      <c r="G27" s="24">
        <v>1</v>
      </c>
      <c r="H27" s="26">
        <v>30</v>
      </c>
      <c r="I27" s="27">
        <f>VLOOKUP(F27,'[1]EASTERN GOURMENT'!$C$4:$E$165,3,FALSE)</f>
        <v>4.0199999999999996</v>
      </c>
      <c r="J27" s="27">
        <f t="shared" si="0"/>
        <v>1</v>
      </c>
      <c r="K27" s="27">
        <f>VLOOKUP(F27,'[1]EASTERN GOURMENT'!$C$4:$H$163,6,FALSE)</f>
        <v>0</v>
      </c>
      <c r="L27" s="27">
        <v>25</v>
      </c>
      <c r="M27" s="27">
        <f t="shared" si="1"/>
        <v>146.6</v>
      </c>
      <c r="N27" s="28" t="s">
        <v>55</v>
      </c>
    </row>
    <row r="28" spans="1:14" s="5" customFormat="1" ht="15.75" thickBot="1">
      <c r="A28" s="43" t="s">
        <v>73</v>
      </c>
      <c r="B28" s="44"/>
      <c r="C28" s="44"/>
      <c r="D28" s="44"/>
      <c r="E28" s="44"/>
      <c r="F28" s="44"/>
      <c r="G28" s="45"/>
      <c r="H28" s="45"/>
      <c r="I28" s="44"/>
      <c r="J28" s="44"/>
      <c r="K28" s="44"/>
      <c r="L28" s="46"/>
      <c r="M28" s="16">
        <f>ROUND(SUM(M4:M27),0)</f>
        <v>67414</v>
      </c>
      <c r="N28" s="12"/>
    </row>
    <row r="29" spans="1:14" s="5" customFormat="1" ht="15.75" thickBot="1">
      <c r="A29" s="13"/>
      <c r="B29" s="13"/>
      <c r="C29" s="13"/>
      <c r="D29" s="13"/>
      <c r="E29" s="13"/>
      <c r="F29" s="13"/>
      <c r="G29" s="10">
        <f>SUM(G4:G27)</f>
        <v>1077</v>
      </c>
      <c r="H29" s="15">
        <f>SUM(H4:H27)</f>
        <v>17730.5</v>
      </c>
      <c r="I29" s="14"/>
      <c r="J29" s="14"/>
      <c r="K29" s="14"/>
      <c r="L29" s="14"/>
      <c r="M29" s="14"/>
      <c r="N29" s="13"/>
    </row>
    <row r="30" spans="1:14" s="3" customFormat="1" ht="31.5" customHeight="1" thickBot="1">
      <c r="A30" s="29" t="s">
        <v>22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1"/>
    </row>
    <row r="31" spans="1:14" s="3" customFormat="1" ht="48.75" customHeight="1" thickBot="1">
      <c r="A31" s="32" t="s">
        <v>15</v>
      </c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4"/>
    </row>
  </sheetData>
  <sortState ref="B4:O19">
    <sortCondition ref="B4:B19"/>
    <sortCondition ref="C4:C19"/>
  </sortState>
  <mergeCells count="7">
    <mergeCell ref="A30:M30"/>
    <mergeCell ref="A31:M31"/>
    <mergeCell ref="A2:F2"/>
    <mergeCell ref="A1:F1"/>
    <mergeCell ref="G1:M1"/>
    <mergeCell ref="G2:M2"/>
    <mergeCell ref="A28:L28"/>
  </mergeCells>
  <pageMargins left="0.34" right="0.19685039370078741" top="0.51181102362204722" bottom="0.15748031496062992" header="0.31496062992125984" footer="0.23622047244094491"/>
  <pageSetup paperSize="9" scale="8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2023-10-03T10:32:34Z</cp:lastPrinted>
  <dcterms:created xsi:type="dcterms:W3CDTF">2022-11-05T06:48:57Z</dcterms:created>
  <dcterms:modified xsi:type="dcterms:W3CDTF">2023-10-03T12:55:21Z</dcterms:modified>
</cp:coreProperties>
</file>