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1" i="1"/>
  <c r="H6" l="1"/>
  <c r="L10" l="1"/>
  <c r="J5"/>
  <c r="J6"/>
  <c r="J7"/>
  <c r="J8"/>
  <c r="J9"/>
  <c r="J10"/>
  <c r="J4"/>
  <c r="L4" s="1"/>
  <c r="I5"/>
  <c r="L5" s="1"/>
  <c r="I6"/>
  <c r="L6" s="1"/>
  <c r="I7"/>
  <c r="I8"/>
  <c r="I9"/>
  <c r="L9" s="1"/>
  <c r="I10"/>
  <c r="I4"/>
  <c r="H7"/>
  <c r="L7" s="1"/>
  <c r="H8"/>
  <c r="L8" s="1"/>
</calcChain>
</file>

<file path=xl/sharedStrings.xml><?xml version="1.0" encoding="utf-8"?>
<sst xmlns="http://schemas.openxmlformats.org/spreadsheetml/2006/main" count="53" uniqueCount="44">
  <si>
    <t>03/5/2025</t>
  </si>
  <si>
    <t>016</t>
  </si>
  <si>
    <t>01/5/2025</t>
  </si>
  <si>
    <t>17</t>
  </si>
  <si>
    <t>23/5/2025</t>
  </si>
  <si>
    <t>029</t>
  </si>
  <si>
    <t>30/5/2025</t>
  </si>
  <si>
    <t>031</t>
  </si>
  <si>
    <t>31/5/2025</t>
  </si>
  <si>
    <t>032</t>
  </si>
  <si>
    <t>030</t>
  </si>
  <si>
    <t>033-26</t>
  </si>
  <si>
    <t>BARIPADA</t>
  </si>
  <si>
    <t>BRAJARAJNAGAR</t>
  </si>
  <si>
    <t>CHANDBALI</t>
  </si>
  <si>
    <t>BASUDEVPUR</t>
  </si>
  <si>
    <t>ARADI</t>
  </si>
  <si>
    <t>PHULBANI</t>
  </si>
  <si>
    <t>CTC</t>
  </si>
  <si>
    <t>PL/JA/02191</t>
  </si>
  <si>
    <t>PL/JA/02477</t>
  </si>
  <si>
    <t>PL/JA/03653</t>
  </si>
  <si>
    <t>PL/JA/04193</t>
  </si>
  <si>
    <t>PL/JA/04255</t>
  </si>
  <si>
    <t>PL/JA/04275</t>
  </si>
  <si>
    <t>PL/JA/04326</t>
  </si>
  <si>
    <t>SL</t>
  </si>
  <si>
    <t>LR NO</t>
  </si>
  <si>
    <t>DATE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</si>
  <si>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</si>
  <si>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</si>
  <si>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</si>
  <si>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</si>
  <si>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</si>
  <si>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</si>
  <si>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</si>
  <si>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</si>
  <si>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</si>
  <si>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</si>
  <si>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</si>
  <si>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</si>
  <si>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</si>
  <si>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THREE THOUSAND THREE HUNDRED NINETEEN ONLY)</t>
  </si>
  <si>
    <t xml:space="preserve">Bill Date: 31/05/2025
Bill NO : 6606
Total Amount: 3319.00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</si>
</sst>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7</xdr:col>
      <xdr:colOff>333375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0"/>
          <a:ext cx="39624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KALINGA%20HERITAGE%20INDUSTRIE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KALINGA%20HERITAGE%20INDUSTR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ARADI</v>
          </cell>
          <cell r="F4" t="str">
            <v>142</v>
          </cell>
          <cell r="G4">
            <v>10</v>
          </cell>
          <cell r="H4">
            <v>90</v>
          </cell>
        </row>
        <row r="5">
          <cell r="E5" t="str">
            <v>CHANDBALI</v>
          </cell>
          <cell r="F5" t="str">
            <v>143</v>
          </cell>
          <cell r="G5">
            <v>5</v>
          </cell>
          <cell r="H5">
            <v>70</v>
          </cell>
        </row>
        <row r="6">
          <cell r="E6" t="str">
            <v>BASUDEVPUR</v>
          </cell>
          <cell r="F6" t="str">
            <v xml:space="preserve">144    </v>
          </cell>
          <cell r="G6">
            <v>5</v>
          </cell>
          <cell r="H6">
            <v>110</v>
          </cell>
        </row>
        <row r="7">
          <cell r="E7" t="str">
            <v>ARADI</v>
          </cell>
          <cell r="F7" t="str">
            <v>148</v>
          </cell>
          <cell r="G7">
            <v>6</v>
          </cell>
          <cell r="H7">
            <v>90</v>
          </cell>
        </row>
        <row r="8">
          <cell r="E8" t="str">
            <v>UDALA</v>
          </cell>
          <cell r="F8" t="str">
            <v>146</v>
          </cell>
          <cell r="G8">
            <v>2</v>
          </cell>
          <cell r="H8">
            <v>130</v>
          </cell>
        </row>
        <row r="9">
          <cell r="E9" t="str">
            <v>SORO</v>
          </cell>
          <cell r="F9" t="str">
            <v>149</v>
          </cell>
          <cell r="G9">
            <v>6</v>
          </cell>
          <cell r="H9">
            <v>90</v>
          </cell>
        </row>
        <row r="10">
          <cell r="E10" t="str">
            <v>CHANDBALI</v>
          </cell>
          <cell r="F10" t="str">
            <v>147</v>
          </cell>
          <cell r="G10">
            <v>5</v>
          </cell>
          <cell r="H10">
            <v>70</v>
          </cell>
        </row>
        <row r="11">
          <cell r="E11" t="str">
            <v>GUNUPUR</v>
          </cell>
          <cell r="F11" t="str">
            <v>150</v>
          </cell>
          <cell r="G11">
            <v>2</v>
          </cell>
          <cell r="H11">
            <v>140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RAIRANGPUR</v>
          </cell>
          <cell r="G4">
            <v>2</v>
          </cell>
          <cell r="H4">
            <v>110</v>
          </cell>
        </row>
        <row r="5">
          <cell r="F5" t="str">
            <v>BASTA</v>
          </cell>
          <cell r="G5">
            <v>2</v>
          </cell>
          <cell r="H5">
            <v>120</v>
          </cell>
        </row>
        <row r="6">
          <cell r="F6" t="str">
            <v>BASUDEVPUR</v>
          </cell>
          <cell r="G6">
            <v>4</v>
          </cell>
          <cell r="H6">
            <v>110</v>
          </cell>
        </row>
        <row r="7">
          <cell r="F7" t="str">
            <v>RAIRANGPUR</v>
          </cell>
          <cell r="G7">
            <v>3</v>
          </cell>
          <cell r="H7">
            <v>110</v>
          </cell>
        </row>
        <row r="8">
          <cell r="F8" t="str">
            <v>SORO</v>
          </cell>
          <cell r="G8">
            <v>6</v>
          </cell>
          <cell r="H8">
            <v>90</v>
          </cell>
        </row>
        <row r="9">
          <cell r="F9" t="str">
            <v>ARADI</v>
          </cell>
          <cell r="G9">
            <v>6</v>
          </cell>
          <cell r="H9">
            <v>90</v>
          </cell>
        </row>
        <row r="10">
          <cell r="F10" t="str">
            <v>JAJPUR TOWN</v>
          </cell>
          <cell r="G10">
            <v>2</v>
          </cell>
          <cell r="H10">
            <v>80</v>
          </cell>
        </row>
        <row r="11">
          <cell r="F11" t="str">
            <v>BHAWANIPATNA</v>
          </cell>
          <cell r="G11">
            <v>2</v>
          </cell>
          <cell r="H11">
            <v>170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6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5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38</v>
      </c>
      <c r="J1" s="20"/>
      <c r="K1" s="20"/>
      <c r="L1" s="20"/>
    </row>
    <row r="2" spans="1:15" s="1" customFormat="1" ht="72" customHeight="1">
      <c r="A2" s="17" t="s">
        <v>39</v>
      </c>
      <c r="B2" s="18"/>
      <c r="C2" s="18"/>
      <c r="D2" s="18"/>
      <c r="E2" s="18"/>
      <c r="F2" s="18"/>
      <c r="G2" s="18"/>
      <c r="H2" s="19"/>
      <c r="I2" s="20" t="s">
        <v>43</v>
      </c>
      <c r="J2" s="20"/>
      <c r="K2" s="20"/>
      <c r="L2" s="20"/>
    </row>
    <row r="3" spans="1:15" s="6" customFormat="1">
      <c r="A3" s="5" t="s">
        <v>26</v>
      </c>
      <c r="B3" s="5" t="s">
        <v>28</v>
      </c>
      <c r="C3" s="5" t="s">
        <v>27</v>
      </c>
      <c r="D3" s="5" t="s">
        <v>29</v>
      </c>
      <c r="E3" s="5" t="s">
        <v>30</v>
      </c>
      <c r="F3" s="5" t="s">
        <v>31</v>
      </c>
      <c r="G3" s="5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4" t="s">
        <v>37</v>
      </c>
    </row>
    <row r="4" spans="1:15">
      <c r="A4" s="2">
        <v>1</v>
      </c>
      <c r="B4" s="2" t="s">
        <v>2</v>
      </c>
      <c r="C4" s="2" t="s">
        <v>20</v>
      </c>
      <c r="D4" s="2" t="s">
        <v>3</v>
      </c>
      <c r="E4" s="3" t="s">
        <v>18</v>
      </c>
      <c r="F4" s="2" t="s">
        <v>13</v>
      </c>
      <c r="G4" s="2">
        <v>2</v>
      </c>
      <c r="H4" s="10">
        <v>120</v>
      </c>
      <c r="I4" s="10">
        <f>G4*2</f>
        <v>4</v>
      </c>
      <c r="J4" s="10">
        <f>G4*15</f>
        <v>30</v>
      </c>
      <c r="K4" s="10">
        <v>50</v>
      </c>
      <c r="L4" s="10">
        <f>G4*H4+I4+J4+K4</f>
        <v>324</v>
      </c>
    </row>
    <row r="5" spans="1:15">
      <c r="A5" s="2">
        <v>2</v>
      </c>
      <c r="B5" s="2" t="s">
        <v>0</v>
      </c>
      <c r="C5" s="2" t="s">
        <v>19</v>
      </c>
      <c r="D5" s="2" t="s">
        <v>1</v>
      </c>
      <c r="E5" s="3" t="s">
        <v>18</v>
      </c>
      <c r="F5" s="2" t="s">
        <v>12</v>
      </c>
      <c r="G5" s="2">
        <v>2</v>
      </c>
      <c r="H5" s="10">
        <v>110</v>
      </c>
      <c r="I5" s="10">
        <f t="shared" ref="I5:I10" si="0">G5*2</f>
        <v>4</v>
      </c>
      <c r="J5" s="10">
        <f t="shared" ref="J5:J10" si="1">G5*15</f>
        <v>30</v>
      </c>
      <c r="K5" s="10">
        <v>50</v>
      </c>
      <c r="L5" s="10">
        <f>G5*H5+I5+J5+K5</f>
        <v>304</v>
      </c>
    </row>
    <row r="6" spans="1:15">
      <c r="A6" s="2">
        <v>3</v>
      </c>
      <c r="B6" s="2" t="s">
        <v>4</v>
      </c>
      <c r="C6" s="2" t="s">
        <v>21</v>
      </c>
      <c r="D6" s="2" t="s">
        <v>5</v>
      </c>
      <c r="E6" s="3" t="s">
        <v>18</v>
      </c>
      <c r="F6" s="2" t="s">
        <v>14</v>
      </c>
      <c r="G6" s="2">
        <v>10</v>
      </c>
      <c r="H6" s="10">
        <f>VLOOKUP(F6,[1]Invoice!$E$4:$H$11,4,FALSE)</f>
        <v>70</v>
      </c>
      <c r="I6" s="10">
        <f t="shared" si="0"/>
        <v>20</v>
      </c>
      <c r="J6" s="10">
        <f t="shared" si="1"/>
        <v>150</v>
      </c>
      <c r="K6" s="10">
        <v>50</v>
      </c>
      <c r="L6" s="10">
        <f t="shared" ref="L6:L10" si="2">G6*H6+I6+J6+K6</f>
        <v>920</v>
      </c>
    </row>
    <row r="7" spans="1:15">
      <c r="A7" s="2">
        <v>4</v>
      </c>
      <c r="B7" s="2" t="s">
        <v>6</v>
      </c>
      <c r="C7" s="2" t="s">
        <v>22</v>
      </c>
      <c r="D7" s="2" t="s">
        <v>7</v>
      </c>
      <c r="E7" s="3" t="s">
        <v>18</v>
      </c>
      <c r="F7" s="2" t="s">
        <v>15</v>
      </c>
      <c r="G7" s="2">
        <v>5</v>
      </c>
      <c r="H7" s="10">
        <f>VLOOKUP(F7,[2]Consignment!$F$4:$H$11,3,FALSE)</f>
        <v>110</v>
      </c>
      <c r="I7" s="10">
        <f t="shared" si="0"/>
        <v>10</v>
      </c>
      <c r="J7" s="10">
        <f t="shared" si="1"/>
        <v>75</v>
      </c>
      <c r="K7" s="10">
        <v>50</v>
      </c>
      <c r="L7" s="10">
        <f t="shared" si="2"/>
        <v>685</v>
      </c>
    </row>
    <row r="8" spans="1:15">
      <c r="A8" s="2">
        <v>5</v>
      </c>
      <c r="B8" s="2" t="s">
        <v>6</v>
      </c>
      <c r="C8" s="2" t="s">
        <v>23</v>
      </c>
      <c r="D8" s="2" t="s">
        <v>9</v>
      </c>
      <c r="E8" s="3" t="s">
        <v>18</v>
      </c>
      <c r="F8" s="2" t="s">
        <v>16</v>
      </c>
      <c r="G8" s="2">
        <v>5</v>
      </c>
      <c r="H8" s="10">
        <f>VLOOKUP(F8,[2]Consignment!$F$4:$H$11,3,FALSE)</f>
        <v>90</v>
      </c>
      <c r="I8" s="10">
        <f t="shared" si="0"/>
        <v>10</v>
      </c>
      <c r="J8" s="10">
        <f t="shared" si="1"/>
        <v>75</v>
      </c>
      <c r="K8" s="10">
        <v>50</v>
      </c>
      <c r="L8" s="10">
        <f t="shared" si="2"/>
        <v>585</v>
      </c>
    </row>
    <row r="9" spans="1:15">
      <c r="A9" s="2">
        <v>6</v>
      </c>
      <c r="B9" s="2" t="s">
        <v>6</v>
      </c>
      <c r="C9" s="2" t="s">
        <v>25</v>
      </c>
      <c r="D9" s="2" t="s">
        <v>11</v>
      </c>
      <c r="E9" s="3" t="s">
        <v>18</v>
      </c>
      <c r="F9" s="2" t="s">
        <v>17</v>
      </c>
      <c r="G9" s="2">
        <v>2</v>
      </c>
      <c r="H9" s="10">
        <v>120</v>
      </c>
      <c r="I9" s="10">
        <f t="shared" si="0"/>
        <v>4</v>
      </c>
      <c r="J9" s="10">
        <f t="shared" si="1"/>
        <v>30</v>
      </c>
      <c r="K9" s="10">
        <v>50</v>
      </c>
      <c r="L9" s="10">
        <f t="shared" si="2"/>
        <v>324</v>
      </c>
    </row>
    <row r="10" spans="1:15">
      <c r="A10" s="2">
        <v>7</v>
      </c>
      <c r="B10" s="2" t="s">
        <v>8</v>
      </c>
      <c r="C10" s="2" t="s">
        <v>24</v>
      </c>
      <c r="D10" s="2" t="s">
        <v>10</v>
      </c>
      <c r="E10" s="3" t="s">
        <v>18</v>
      </c>
      <c r="F10" s="2" t="s">
        <v>12</v>
      </c>
      <c r="G10" s="2">
        <v>1</v>
      </c>
      <c r="H10" s="10">
        <v>110</v>
      </c>
      <c r="I10" s="10">
        <f t="shared" si="0"/>
        <v>2</v>
      </c>
      <c r="J10" s="10">
        <f t="shared" si="1"/>
        <v>15</v>
      </c>
      <c r="K10" s="10">
        <v>50</v>
      </c>
      <c r="L10" s="10">
        <f t="shared" si="2"/>
        <v>177</v>
      </c>
    </row>
    <row r="11" spans="1:15" s="8" customFormat="1">
      <c r="A11" s="11" t="s">
        <v>42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7">
        <f>SUM(L4:L10)</f>
        <v>3319</v>
      </c>
      <c r="O11" s="9"/>
    </row>
    <row r="12" spans="1:15" s="8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5" s="8" customFormat="1" ht="30" customHeight="1">
      <c r="A13" s="15" t="s">
        <v>40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</sheetData>
  <sortState ref="B2:G8">
    <sortCondition ref="B2"/>
  </sortState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:C2">
    <cfRule type="duplicateValues" dxfId="3" priority="4"/>
  </conditionalFormatting>
  <conditionalFormatting sqref="C11:C13">
    <cfRule type="duplicateValues" dxfId="2" priority="2"/>
    <cfRule type="duplicateValues" dxfId="1" priority="3"/>
  </conditionalFormatting>
  <conditionalFormatting sqref="C11:C13">
    <cfRule type="duplicateValues" dxfId="0" priority="1"/>
  </conditionalFormatting>
  <pageMargins left="0.3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2025-06-13T03:48:47Z</cp:lastPrinted>
  <dcterms:created xsi:type="dcterms:W3CDTF">2025-06-09T07:41:33Z</dcterms:created>
  <dcterms:modified xsi:type="dcterms:W3CDTF">2025-06-13T03:48:49Z</dcterms:modified>
</cp:coreProperties>
</file>