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685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8" i="1" l="1"/>
  <c r="J6" i="1"/>
  <c r="I6" i="1"/>
  <c r="H6" i="1"/>
  <c r="J5" i="1"/>
  <c r="I5" i="1"/>
  <c r="H5" i="1"/>
  <c r="L5" i="1" s="1"/>
  <c r="J4" i="1"/>
  <c r="I4" i="1"/>
  <c r="H4" i="1"/>
  <c r="L4" i="1" l="1"/>
  <c r="L6" i="1"/>
  <c r="L7" i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<sst xmlns="http://schemas.openxmlformats.org/spreadsheetml/2006/main" count="33" uniqueCount="30">
  <si>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</si>
  <si>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Thanking you for your business.
PRAGATI LOGISTICS</t>
  </si>
  <si>
    <t>HML</t>
  </si>
  <si>
    <t>DD.CH.</t>
  </si>
  <si>
    <t>LR CH.</t>
  </si>
  <si>
    <t>SL.</t>
  </si>
  <si>
    <t>INV. NO.</t>
  </si>
  <si>
    <t>DATE</t>
  </si>
  <si>
    <t>LR NO.</t>
  </si>
  <si>
    <t>FROM</t>
  </si>
  <si>
    <t>DESTINATION</t>
  </si>
  <si>
    <t>CASE</t>
  </si>
  <si>
    <t>AMT.</t>
  </si>
  <si>
    <t>CTC</t>
  </si>
  <si>
    <t>BERHAMPUR</t>
  </si>
  <si>
    <t>ANGUL</t>
  </si>
  <si>
    <t xml:space="preserve">KAMALA DISTRIBUTORS
Address:SAMANTA SAHI 405/H/2  
KHUNTIA LANE BAJRAKBATI ROAD 753001,9437028008
GST No: 21AUZPD0177C1ZW
</t>
  </si>
  <si>
    <t>Kindly, verify &amp; confirm within 7 days, else GST will be filed by 20th JUNE, 2023.
GST to be paid by Consignor under Reverse Charge Mechanism(RCM) as per GST.</t>
  </si>
  <si>
    <t>TUBE RATE</t>
  </si>
  <si>
    <t>02/5/2023</t>
  </si>
  <si>
    <t>PL/MA/02030</t>
  </si>
  <si>
    <t>0131</t>
  </si>
  <si>
    <t>PL/DO/02370</t>
  </si>
  <si>
    <t>128</t>
  </si>
  <si>
    <t>KHURDA</t>
  </si>
  <si>
    <t>20/5/2023</t>
  </si>
  <si>
    <t>PL/MA/03088</t>
  </si>
  <si>
    <t>0212</t>
  </si>
  <si>
    <t>(RUPEES ONE THOUSAND THREE HUNDRED ONLY)</t>
  </si>
  <si>
    <t>Bill Date: 31/05/2023
Bill #: INV-7071/23-24
Total Amount: 1300.00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</si>
</sst>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276225</xdr:colOff>
      <xdr:row>0</xdr:row>
      <xdr:rowOff>1083297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876676" cy="1073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85</v>
          </cell>
          <cell r="E4">
            <v>105</v>
          </cell>
          <cell r="F4">
            <v>105</v>
          </cell>
          <cell r="G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90</v>
          </cell>
          <cell r="E6">
            <v>155</v>
          </cell>
          <cell r="G6">
            <v>98</v>
          </cell>
        </row>
        <row r="7">
          <cell r="C7" t="str">
            <v>BALUGAON</v>
          </cell>
          <cell r="D7">
            <v>100</v>
          </cell>
          <cell r="E7">
            <v>140</v>
          </cell>
          <cell r="G7">
            <v>108</v>
          </cell>
        </row>
        <row r="8">
          <cell r="C8" t="str">
            <v>BANARPAL</v>
          </cell>
          <cell r="D8">
            <v>85</v>
          </cell>
          <cell r="G8">
            <v>93</v>
          </cell>
        </row>
        <row r="9">
          <cell r="C9" t="str">
            <v>BANPUR</v>
          </cell>
          <cell r="D9">
            <v>110</v>
          </cell>
          <cell r="G9">
            <v>118</v>
          </cell>
        </row>
        <row r="10">
          <cell r="C10" t="str">
            <v>BARIPADA</v>
          </cell>
          <cell r="D10">
            <v>90</v>
          </cell>
          <cell r="E10">
            <v>155</v>
          </cell>
          <cell r="G10">
            <v>98</v>
          </cell>
        </row>
        <row r="11">
          <cell r="C11" t="str">
            <v>BEGUNIA</v>
          </cell>
          <cell r="D11">
            <v>85</v>
          </cell>
          <cell r="E11">
            <v>135</v>
          </cell>
          <cell r="G11">
            <v>93</v>
          </cell>
        </row>
        <row r="12">
          <cell r="C12" t="str">
            <v>BERHAMPUR</v>
          </cell>
          <cell r="D12">
            <v>85</v>
          </cell>
          <cell r="E12">
            <v>125</v>
          </cell>
          <cell r="G12">
            <v>93</v>
          </cell>
        </row>
        <row r="13">
          <cell r="C13" t="str">
            <v>BHADRAK</v>
          </cell>
          <cell r="D13">
            <v>85</v>
          </cell>
          <cell r="E13">
            <v>125</v>
          </cell>
          <cell r="G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145</v>
          </cell>
          <cell r="G15">
            <v>153</v>
          </cell>
        </row>
        <row r="16">
          <cell r="C16" t="str">
            <v>CHANDIKHOL</v>
          </cell>
          <cell r="D16">
            <v>85</v>
          </cell>
          <cell r="E16">
            <v>115</v>
          </cell>
          <cell r="G16">
            <v>93</v>
          </cell>
        </row>
        <row r="17">
          <cell r="C17" t="str">
            <v>DHENKANAL</v>
          </cell>
          <cell r="D17">
            <v>85</v>
          </cell>
          <cell r="E17">
            <v>140</v>
          </cell>
          <cell r="G17">
            <v>93</v>
          </cell>
        </row>
        <row r="18">
          <cell r="C18" t="str">
            <v>JAGATSINGHPUR</v>
          </cell>
          <cell r="F18">
            <v>85</v>
          </cell>
        </row>
        <row r="19">
          <cell r="C19" t="str">
            <v>JAJPUR ROAD</v>
          </cell>
          <cell r="D19">
            <v>85</v>
          </cell>
          <cell r="E19">
            <v>140</v>
          </cell>
          <cell r="G19">
            <v>93</v>
          </cell>
        </row>
        <row r="20">
          <cell r="C20" t="str">
            <v>JAJPUR TOWN</v>
          </cell>
          <cell r="D20">
            <v>85</v>
          </cell>
          <cell r="E20">
            <v>140</v>
          </cell>
          <cell r="G20">
            <v>93</v>
          </cell>
        </row>
        <row r="21">
          <cell r="C21" t="str">
            <v>JALESWAR</v>
          </cell>
          <cell r="D21">
            <v>85</v>
          </cell>
          <cell r="E21">
            <v>140</v>
          </cell>
          <cell r="G21">
            <v>93</v>
          </cell>
        </row>
        <row r="22">
          <cell r="C22" t="str">
            <v>JARKA</v>
          </cell>
          <cell r="D22">
            <v>80</v>
          </cell>
          <cell r="E22">
            <v>115</v>
          </cell>
          <cell r="G22">
            <v>88</v>
          </cell>
        </row>
        <row r="23">
          <cell r="C23" t="str">
            <v>JEYPORE</v>
          </cell>
          <cell r="D23">
            <v>145</v>
          </cell>
          <cell r="E23">
            <v>185</v>
          </cell>
          <cell r="G23">
            <v>153</v>
          </cell>
        </row>
        <row r="24">
          <cell r="C24" t="str">
            <v>JHARSUGUDA</v>
          </cell>
          <cell r="D24">
            <v>185</v>
          </cell>
          <cell r="G24">
            <v>193</v>
          </cell>
        </row>
        <row r="25">
          <cell r="C25" t="str">
            <v>KENDRAPARA</v>
          </cell>
          <cell r="D25">
            <v>80</v>
          </cell>
          <cell r="E25">
            <v>135</v>
          </cell>
          <cell r="G25">
            <v>88</v>
          </cell>
        </row>
        <row r="26">
          <cell r="C26" t="str">
            <v>KEONJHAR</v>
          </cell>
          <cell r="D26">
            <v>85</v>
          </cell>
          <cell r="E26">
            <v>115</v>
          </cell>
          <cell r="G26">
            <v>93</v>
          </cell>
        </row>
        <row r="27">
          <cell r="C27" t="str">
            <v>KHURDA</v>
          </cell>
          <cell r="D27">
            <v>85</v>
          </cell>
          <cell r="E27">
            <v>115</v>
          </cell>
          <cell r="G27">
            <v>93</v>
          </cell>
        </row>
        <row r="28">
          <cell r="C28" t="str">
            <v>KUJANG</v>
          </cell>
          <cell r="E28">
            <v>135</v>
          </cell>
        </row>
        <row r="29">
          <cell r="C29" t="str">
            <v>MALKANGIRI</v>
          </cell>
          <cell r="D29">
            <v>185</v>
          </cell>
          <cell r="E29">
            <v>235</v>
          </cell>
          <cell r="G29">
            <v>193</v>
          </cell>
        </row>
        <row r="30">
          <cell r="C30" t="str">
            <v>NAYAGARH</v>
          </cell>
          <cell r="D30">
            <v>85</v>
          </cell>
          <cell r="E30">
            <v>135</v>
          </cell>
          <cell r="G30">
            <v>93</v>
          </cell>
        </row>
        <row r="31">
          <cell r="C31" t="str">
            <v>PARADEEP</v>
          </cell>
          <cell r="D31">
            <v>85</v>
          </cell>
          <cell r="E31">
            <v>140</v>
          </cell>
          <cell r="G31">
            <v>93</v>
          </cell>
        </row>
        <row r="32">
          <cell r="C32" t="str">
            <v>PATTAMUNDAI</v>
          </cell>
          <cell r="D32">
            <v>85</v>
          </cell>
          <cell r="E32">
            <v>135</v>
          </cell>
          <cell r="G32">
            <v>93</v>
          </cell>
        </row>
        <row r="33">
          <cell r="C33" t="str">
            <v>PURI</v>
          </cell>
          <cell r="D33">
            <v>85</v>
          </cell>
          <cell r="E33">
            <v>135</v>
          </cell>
          <cell r="G33">
            <v>93</v>
          </cell>
        </row>
        <row r="34">
          <cell r="C34" t="str">
            <v>RAHAMA</v>
          </cell>
          <cell r="D34">
            <v>85</v>
          </cell>
          <cell r="E34">
            <v>115</v>
          </cell>
          <cell r="G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145</v>
          </cell>
          <cell r="E36">
            <v>185</v>
          </cell>
          <cell r="G36">
            <v>153</v>
          </cell>
        </row>
        <row r="37">
          <cell r="C37" t="str">
            <v>SAMBALPUR</v>
          </cell>
          <cell r="D37">
            <v>145</v>
          </cell>
          <cell r="G37">
            <v>153</v>
          </cell>
        </row>
        <row r="38">
          <cell r="C38" t="str">
            <v>SORO</v>
          </cell>
          <cell r="D38">
            <v>105</v>
          </cell>
          <cell r="E38">
            <v>140</v>
          </cell>
          <cell r="G38">
            <v>113</v>
          </cell>
        </row>
        <row r="39">
          <cell r="C39" t="str">
            <v>TALCHER</v>
          </cell>
          <cell r="D39">
            <v>85</v>
          </cell>
          <cell r="E39">
            <v>145</v>
          </cell>
          <cell r="G39">
            <v>93</v>
          </cell>
        </row>
        <row r="40">
          <cell r="C40" t="str">
            <v>PANIKOILI</v>
          </cell>
          <cell r="D40">
            <v>85</v>
          </cell>
          <cell r="G40">
            <v>93</v>
          </cell>
        </row>
        <row r="41">
          <cell r="C41" t="str">
            <v>SOUTH BALANDA</v>
          </cell>
          <cell r="D41">
            <v>95</v>
          </cell>
          <cell r="G41">
            <v>103</v>
          </cell>
        </row>
        <row r="42">
          <cell r="C42" t="str">
            <v>ATHAGARH</v>
          </cell>
          <cell r="D42">
            <v>75</v>
          </cell>
          <cell r="G42">
            <v>83</v>
          </cell>
        </row>
        <row r="43">
          <cell r="C43" t="str">
            <v>KARANJIA</v>
          </cell>
          <cell r="D43">
            <v>105</v>
          </cell>
          <cell r="G43">
            <v>113</v>
          </cell>
        </row>
        <row r="44">
          <cell r="C44" t="str">
            <v>DUHURIA</v>
          </cell>
          <cell r="D44">
            <v>80</v>
          </cell>
          <cell r="E44">
            <v>135</v>
          </cell>
          <cell r="G44">
            <v>88</v>
          </cell>
        </row>
        <row r="45">
          <cell r="C45" t="str">
            <v>JODA</v>
          </cell>
          <cell r="D45">
            <v>105</v>
          </cell>
          <cell r="G45">
            <v>113</v>
          </cell>
        </row>
        <row r="46">
          <cell r="C46" t="str">
            <v>BARBIL</v>
          </cell>
          <cell r="D46">
            <v>120</v>
          </cell>
          <cell r="G46">
            <v>128</v>
          </cell>
        </row>
        <row r="47">
          <cell r="C47" t="str">
            <v>NIMAPARA</v>
          </cell>
          <cell r="D47">
            <v>75</v>
          </cell>
          <cell r="E47">
            <v>125</v>
          </cell>
          <cell r="G47">
            <v>83</v>
          </cell>
        </row>
        <row r="48">
          <cell r="C48" t="str">
            <v>BAMBARI</v>
          </cell>
          <cell r="D48">
            <v>105</v>
          </cell>
          <cell r="G48">
            <v>113</v>
          </cell>
        </row>
        <row r="49">
          <cell r="C49" t="str">
            <v>TANGI</v>
          </cell>
          <cell r="D49">
            <v>100</v>
          </cell>
          <cell r="E49">
            <v>140</v>
          </cell>
          <cell r="G49">
            <v>108</v>
          </cell>
        </row>
        <row r="50">
          <cell r="C50" t="str">
            <v>KUAKHIA</v>
          </cell>
          <cell r="D50">
            <v>85</v>
          </cell>
          <cell r="G50">
            <v>93</v>
          </cell>
        </row>
        <row r="51">
          <cell r="C51" t="str">
            <v>GHASIPURA</v>
          </cell>
          <cell r="D51">
            <v>125</v>
          </cell>
          <cell r="G51">
            <v>133</v>
          </cell>
        </row>
        <row r="52">
          <cell r="C52" t="str">
            <v>PALLAHARA</v>
          </cell>
          <cell r="D52">
            <v>150</v>
          </cell>
          <cell r="G52">
            <v>158</v>
          </cell>
        </row>
        <row r="53">
          <cell r="C53" t="str">
            <v>BETANATI</v>
          </cell>
          <cell r="D53">
            <v>130</v>
          </cell>
          <cell r="G53">
            <v>138</v>
          </cell>
        </row>
        <row r="54">
          <cell r="C54" t="str">
            <v>BALISAHI</v>
          </cell>
          <cell r="D54">
            <v>120</v>
          </cell>
          <cell r="G54">
            <v>128</v>
          </cell>
        </row>
        <row r="55">
          <cell r="C55" t="str">
            <v>BARAGARH</v>
          </cell>
          <cell r="D55">
            <v>185</v>
          </cell>
          <cell r="G55">
            <v>193</v>
          </cell>
        </row>
        <row r="56">
          <cell r="C56" t="str">
            <v>BALICHANDRAPUR</v>
          </cell>
          <cell r="D56">
            <v>85</v>
          </cell>
          <cell r="E56">
            <v>135</v>
          </cell>
          <cell r="G56">
            <v>93</v>
          </cell>
        </row>
        <row r="57">
          <cell r="C57" t="str">
            <v>DIGAPAHANDI</v>
          </cell>
          <cell r="D57">
            <v>110</v>
          </cell>
          <cell r="G57">
            <v>118</v>
          </cell>
        </row>
        <row r="58">
          <cell r="C58" t="str">
            <v>NALCO</v>
          </cell>
          <cell r="D58">
            <v>85</v>
          </cell>
          <cell r="G58">
            <v>93</v>
          </cell>
        </row>
        <row r="59">
          <cell r="C59" t="str">
            <v>BALIGUDA</v>
          </cell>
          <cell r="D59">
            <v>175</v>
          </cell>
          <cell r="G59">
            <v>183</v>
          </cell>
        </row>
        <row r="60">
          <cell r="C60" t="str">
            <v>BARPALI</v>
          </cell>
          <cell r="D60">
            <v>200</v>
          </cell>
          <cell r="G60">
            <v>208</v>
          </cell>
        </row>
        <row r="61">
          <cell r="C61" t="str">
            <v>RAIKIA</v>
          </cell>
          <cell r="D61">
            <v>200</v>
          </cell>
          <cell r="G61">
            <v>208</v>
          </cell>
        </row>
        <row r="62">
          <cell r="C62" t="str">
            <v>NABARANGPUR</v>
          </cell>
          <cell r="E62">
            <v>200</v>
          </cell>
        </row>
        <row r="63">
          <cell r="C63" t="str">
            <v>G UDAYAGIRI</v>
          </cell>
          <cell r="D63">
            <v>150</v>
          </cell>
          <cell r="G63">
            <v>158</v>
          </cell>
        </row>
        <row r="64">
          <cell r="C64" t="str">
            <v>BAREIPALI</v>
          </cell>
          <cell r="D64">
            <v>145</v>
          </cell>
          <cell r="G64">
            <v>153</v>
          </cell>
        </row>
        <row r="65">
          <cell r="C65" t="str">
            <v>KHUNTA</v>
          </cell>
          <cell r="D65">
            <v>125</v>
          </cell>
          <cell r="G65">
            <v>133</v>
          </cell>
        </row>
        <row r="66">
          <cell r="C66" t="str">
            <v>ROURKELA</v>
          </cell>
          <cell r="D66">
            <v>145</v>
          </cell>
          <cell r="G66">
            <v>153</v>
          </cell>
        </row>
        <row r="67">
          <cell r="C67" t="str">
            <v>CHANDANPUR</v>
          </cell>
          <cell r="D67">
            <v>85</v>
          </cell>
          <cell r="E67">
            <v>135</v>
          </cell>
          <cell r="G67">
            <v>93</v>
          </cell>
        </row>
        <row r="68">
          <cell r="C68" t="str">
            <v>PHULBANI</v>
          </cell>
          <cell r="D68">
            <v>130</v>
          </cell>
          <cell r="G68">
            <v>138</v>
          </cell>
        </row>
        <row r="69">
          <cell r="C69" t="str">
            <v>JAGANNATHPUR</v>
          </cell>
          <cell r="D69">
            <v>120</v>
          </cell>
          <cell r="G69">
            <v>128</v>
          </cell>
        </row>
        <row r="70">
          <cell r="C70" t="str">
            <v>RAIRANGPUR</v>
          </cell>
          <cell r="D70">
            <v>150</v>
          </cell>
          <cell r="G70">
            <v>158</v>
          </cell>
        </row>
        <row r="71">
          <cell r="C71" t="str">
            <v>JATNI</v>
          </cell>
          <cell r="D71">
            <v>85</v>
          </cell>
          <cell r="E71">
            <v>115</v>
          </cell>
          <cell r="G71">
            <v>93</v>
          </cell>
        </row>
        <row r="72">
          <cell r="C72" t="str">
            <v>KANTAMAL</v>
          </cell>
          <cell r="D72">
            <v>200</v>
          </cell>
          <cell r="G72">
            <v>208</v>
          </cell>
        </row>
        <row r="73">
          <cell r="C73" t="str">
            <v>BELPAHAR</v>
          </cell>
          <cell r="D73">
            <v>200</v>
          </cell>
          <cell r="G73">
            <v>208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P2" sqref="P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42578125" style="2" bestFit="1" customWidth="1"/>
    <col min="8" max="8" width="6.28515625" style="2" customWidth="1"/>
    <col min="9" max="9" width="5.42578125" style="2" customWidth="1"/>
    <col min="10" max="10" width="7.28515625" style="2" customWidth="1"/>
    <col min="11" max="11" width="6.85546875" style="2" customWidth="1"/>
    <col min="12" max="12" width="7.7109375" style="1" customWidth="1"/>
    <col min="13" max="16384" width="9.140625" style="1"/>
  </cols>
  <sheetData>
    <row r="1" spans="1:16" ht="90" customHeight="1">
      <c r="A1" s="15"/>
      <c r="B1" s="16"/>
      <c r="C1" s="16"/>
      <c r="D1" s="16"/>
      <c r="E1" s="16"/>
      <c r="F1" s="16"/>
      <c r="G1" s="17"/>
      <c r="H1" s="21" t="s">
        <v>0</v>
      </c>
      <c r="I1" s="21"/>
      <c r="J1" s="21"/>
      <c r="K1" s="21"/>
      <c r="L1" s="21"/>
    </row>
    <row r="2" spans="1:16" s="10" customFormat="1" ht="75" customHeight="1">
      <c r="A2" s="18" t="s">
        <v>16</v>
      </c>
      <c r="B2" s="19"/>
      <c r="C2" s="19"/>
      <c r="D2" s="19"/>
      <c r="E2" s="19"/>
      <c r="F2" s="19"/>
      <c r="G2" s="20"/>
      <c r="H2" s="21" t="s">
        <v>29</v>
      </c>
      <c r="I2" s="21"/>
      <c r="J2" s="21"/>
      <c r="K2" s="21"/>
      <c r="L2" s="21"/>
    </row>
    <row r="3" spans="1:16" s="4" customFormat="1">
      <c r="A3" s="22" t="s">
        <v>5</v>
      </c>
      <c r="B3" s="22" t="s">
        <v>7</v>
      </c>
      <c r="C3" s="22" t="s">
        <v>8</v>
      </c>
      <c r="D3" s="22" t="s">
        <v>6</v>
      </c>
      <c r="E3" s="22" t="s">
        <v>9</v>
      </c>
      <c r="F3" s="22" t="s">
        <v>10</v>
      </c>
      <c r="G3" s="22" t="s">
        <v>11</v>
      </c>
      <c r="H3" s="23" t="s">
        <v>18</v>
      </c>
      <c r="I3" s="23" t="s">
        <v>2</v>
      </c>
      <c r="J3" s="23" t="s">
        <v>3</v>
      </c>
      <c r="K3" s="23" t="s">
        <v>4</v>
      </c>
      <c r="L3" s="23" t="s">
        <v>12</v>
      </c>
      <c r="P3" s="10"/>
    </row>
    <row r="4" spans="1:16" s="4" customFormat="1">
      <c r="A4" s="5">
        <v>1</v>
      </c>
      <c r="B4" s="6" t="s">
        <v>19</v>
      </c>
      <c r="C4" s="6" t="s">
        <v>20</v>
      </c>
      <c r="D4" s="6" t="s">
        <v>21</v>
      </c>
      <c r="E4" s="24" t="s">
        <v>13</v>
      </c>
      <c r="F4" s="6" t="s">
        <v>14</v>
      </c>
      <c r="G4" s="6">
        <v>6</v>
      </c>
      <c r="H4" s="7">
        <f>VLOOKUP(F4,'[1]MYSORE POLYMER'!$C$4:$G$80,5,FALSE)</f>
        <v>93</v>
      </c>
      <c r="I4" s="7">
        <f>G4*2</f>
        <v>12</v>
      </c>
      <c r="J4" s="7">
        <f>G4*15</f>
        <v>90</v>
      </c>
      <c r="K4" s="7">
        <v>30</v>
      </c>
      <c r="L4" s="7">
        <f>G4*H4+I4+J4+K4</f>
        <v>690</v>
      </c>
      <c r="P4" s="1"/>
    </row>
    <row r="5" spans="1:16" s="4" customFormat="1">
      <c r="A5" s="5">
        <v>2</v>
      </c>
      <c r="B5" s="6" t="s">
        <v>19</v>
      </c>
      <c r="C5" s="6" t="s">
        <v>22</v>
      </c>
      <c r="D5" s="6" t="s">
        <v>23</v>
      </c>
      <c r="E5" s="24" t="s">
        <v>13</v>
      </c>
      <c r="F5" s="6" t="s">
        <v>24</v>
      </c>
      <c r="G5" s="6">
        <v>1</v>
      </c>
      <c r="H5" s="7">
        <f>VLOOKUP(F5,'[1]MYSORE POLYMER'!$C$4:$G$80,5,FALSE)</f>
        <v>93</v>
      </c>
      <c r="I5" s="7">
        <f t="shared" ref="I5:I6" si="0">G5*2</f>
        <v>2</v>
      </c>
      <c r="J5" s="7">
        <f t="shared" ref="J5:J6" si="1">G5*15</f>
        <v>15</v>
      </c>
      <c r="K5" s="7">
        <v>30</v>
      </c>
      <c r="L5" s="7">
        <f t="shared" ref="L5:L6" si="2">G5*H5+I5+J5+K5</f>
        <v>140</v>
      </c>
      <c r="P5" s="1"/>
    </row>
    <row r="6" spans="1:16" s="4" customFormat="1">
      <c r="A6" s="5">
        <v>3</v>
      </c>
      <c r="B6" s="6" t="s">
        <v>25</v>
      </c>
      <c r="C6" s="6" t="s">
        <v>26</v>
      </c>
      <c r="D6" s="6" t="s">
        <v>27</v>
      </c>
      <c r="E6" s="24" t="s">
        <v>13</v>
      </c>
      <c r="F6" s="6" t="s">
        <v>15</v>
      </c>
      <c r="G6" s="6">
        <v>4</v>
      </c>
      <c r="H6" s="7">
        <f>VLOOKUP(F6,'[1]MYSORE POLYMER'!$C$4:$G$80,5,FALSE)</f>
        <v>93</v>
      </c>
      <c r="I6" s="7">
        <f t="shared" si="0"/>
        <v>8</v>
      </c>
      <c r="J6" s="7">
        <f t="shared" si="1"/>
        <v>60</v>
      </c>
      <c r="K6" s="7">
        <v>30</v>
      </c>
      <c r="L6" s="7">
        <f t="shared" si="2"/>
        <v>470</v>
      </c>
      <c r="P6" s="1"/>
    </row>
    <row r="7" spans="1:16" s="4" customFormat="1">
      <c r="A7" s="25" t="s">
        <v>28</v>
      </c>
      <c r="B7" s="26"/>
      <c r="C7" s="26"/>
      <c r="D7" s="26"/>
      <c r="E7" s="26"/>
      <c r="F7" s="26"/>
      <c r="G7" s="26"/>
      <c r="H7" s="26"/>
      <c r="I7" s="26"/>
      <c r="J7" s="26"/>
      <c r="K7" s="27"/>
      <c r="L7" s="28">
        <f>SUM(L4:L6)</f>
        <v>1300</v>
      </c>
      <c r="P7" s="1"/>
    </row>
    <row r="8" spans="1:16" s="4" customFormat="1">
      <c r="A8" s="8"/>
      <c r="B8"/>
      <c r="C8"/>
      <c r="D8"/>
      <c r="E8"/>
      <c r="F8"/>
      <c r="G8" s="5">
        <f>SUM(G4:G6)</f>
        <v>11</v>
      </c>
      <c r="H8" s="9"/>
      <c r="I8" s="9"/>
      <c r="J8" s="9"/>
      <c r="K8" s="9"/>
      <c r="L8" s="9"/>
      <c r="P8" s="1"/>
    </row>
    <row r="9" spans="1:16" s="3" customFormat="1" ht="30" customHeight="1">
      <c r="A9" s="11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1:16" s="3" customFormat="1" ht="30" customHeight="1">
      <c r="A10" s="14" t="s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7">
    <mergeCell ref="A9:L9"/>
    <mergeCell ref="A10:L10"/>
    <mergeCell ref="A1:G1"/>
    <mergeCell ref="A2:G2"/>
    <mergeCell ref="H1:L1"/>
    <mergeCell ref="H2:L2"/>
    <mergeCell ref="A7:K7"/>
  </mergeCells>
  <pageMargins left="0.31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Bishnu</cp:lastModifiedBy>
  <cp:lastPrinted>2023-06-05T08:20:30Z</cp:lastPrinted>
  <dcterms:created xsi:type="dcterms:W3CDTF">2023-03-03T12:44:23Z</dcterms:created>
  <dcterms:modified xsi:type="dcterms:W3CDTF">2023-06-05T08:20:31Z</dcterms:modified>
</cp:coreProperties>
</file>