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Invoice!$A$4:$I$4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G52" i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I51" l="1"/>
</calcChain>
</file>

<file path=xl/sharedStrings.xml><?xml version="1.0" encoding="utf-8"?>
<sst xmlns="http://schemas.openxmlformats.org/spreadsheetml/2006/main" count="245" uniqueCount="133">
  <si>
    <t>INVOICE
PRAGATI LOGISTICS,SAMANTA SAHI KHUNTIA LANE,8984191006
GST No:21AGHPB9356M1Z9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</si>
  <si>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</si>
  <si>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</si>
  <si>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</si>
  <si>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</si>
  <si>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</si>
  <si>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</si>
  <si>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</si>
  <si>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</si>
  <si>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</si>
  <si>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</si>
  <si>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</si>
  <si>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</si>
  <si>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</si>
  <si>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 xml:space="preserve">LTK INDUSTRIES PRIVATE LIMITED
ADDRESS: MAHATAB ROADCUTTACK,
GST NO:21AAECL3099B1ZW
</t>
  </si>
  <si>
    <t>DESTINATION</t>
  </si>
  <si>
    <t>SL.</t>
  </si>
  <si>
    <t>CASE</t>
  </si>
  <si>
    <t>AMT.</t>
  </si>
  <si>
    <t>LR NO.</t>
  </si>
  <si>
    <t>INV. NO.</t>
  </si>
  <si>
    <t>DHENKANAL</t>
  </si>
  <si>
    <t>TIHIDI</t>
  </si>
  <si>
    <t>Kindly, verify &amp; confirm within 7 days, else GST will be filed by 20th DEC, 2024. 
GST to be paid by Consignor under Reverse Charge Mechanism(RCM) as per GST.</t>
  </si>
  <si>
    <t>04/11/2024</t>
  </si>
  <si>
    <t>PL/DO/15189</t>
  </si>
  <si>
    <t>4541</t>
  </si>
  <si>
    <t>PL/MA/10537</t>
  </si>
  <si>
    <t>4549</t>
  </si>
  <si>
    <t>05/11/2024</t>
  </si>
  <si>
    <t>PL/MA/10657</t>
  </si>
  <si>
    <t>4553/54/55/56</t>
  </si>
  <si>
    <t>06/11/2024</t>
  </si>
  <si>
    <t>PL/MA/10698</t>
  </si>
  <si>
    <t>4557</t>
  </si>
  <si>
    <t>07/11/2024</t>
  </si>
  <si>
    <t>PL/MA/10760</t>
  </si>
  <si>
    <t>4571/4572</t>
  </si>
  <si>
    <t>PL/MA/10761</t>
  </si>
  <si>
    <t>4559/4567</t>
  </si>
  <si>
    <t>09/11/2024</t>
  </si>
  <si>
    <t>PL/DO/15703</t>
  </si>
  <si>
    <t>4573</t>
  </si>
  <si>
    <t>PURI</t>
  </si>
  <si>
    <t>11/11/2024</t>
  </si>
  <si>
    <t>PL/DO/15806</t>
  </si>
  <si>
    <t>4632</t>
  </si>
  <si>
    <t>PL/DO/15811</t>
  </si>
  <si>
    <t>4616</t>
  </si>
  <si>
    <t>PL/DO/15812</t>
  </si>
  <si>
    <t>4624</t>
  </si>
  <si>
    <t>PL/DO/15813</t>
  </si>
  <si>
    <t>4609</t>
  </si>
  <si>
    <t>PL/DO/15831</t>
  </si>
  <si>
    <t>4662</t>
  </si>
  <si>
    <t>PL/MA/10994</t>
  </si>
  <si>
    <t>404587/88/4622/4623</t>
  </si>
  <si>
    <t>PL/MA/10995</t>
  </si>
  <si>
    <t>PL/MA/10998</t>
  </si>
  <si>
    <t>404593/94/95/96/97</t>
  </si>
  <si>
    <t>12/11/2024</t>
  </si>
  <si>
    <t>PL/DO/15828</t>
  </si>
  <si>
    <t>4605</t>
  </si>
  <si>
    <t>PL/DO/15888</t>
  </si>
  <si>
    <t>4707</t>
  </si>
  <si>
    <t>PL/MA/11049</t>
  </si>
  <si>
    <t>4705/4706</t>
  </si>
  <si>
    <t>13/11/2024</t>
  </si>
  <si>
    <t>PL/DO/15972</t>
  </si>
  <si>
    <t>4758</t>
  </si>
  <si>
    <t>PL/DO/15973</t>
  </si>
  <si>
    <t>4750</t>
  </si>
  <si>
    <t>PL/DO/15974</t>
  </si>
  <si>
    <t>4759</t>
  </si>
  <si>
    <t>PL/MA/11091</t>
  </si>
  <si>
    <t>4729</t>
  </si>
  <si>
    <t>PL/MA/11093</t>
  </si>
  <si>
    <t>4755</t>
  </si>
  <si>
    <t>PL/MA/11094</t>
  </si>
  <si>
    <t>4730</t>
  </si>
  <si>
    <t>14/11/2024</t>
  </si>
  <si>
    <t>PL/MA/11143</t>
  </si>
  <si>
    <t>4775 TO 4792</t>
  </si>
  <si>
    <t>PL/MA/11154</t>
  </si>
  <si>
    <t>4793</t>
  </si>
  <si>
    <t>18/11/2024</t>
  </si>
  <si>
    <t>PL/DO/16253</t>
  </si>
  <si>
    <t>4833</t>
  </si>
  <si>
    <t>PL/DO/16254</t>
  </si>
  <si>
    <t>4849</t>
  </si>
  <si>
    <t>PL/DO/16255</t>
  </si>
  <si>
    <t>4830</t>
  </si>
  <si>
    <t>PL/MA/11242</t>
  </si>
  <si>
    <t>4854/55/56/57/58</t>
  </si>
  <si>
    <t>PL/MA/11243</t>
  </si>
  <si>
    <t>4862</t>
  </si>
  <si>
    <t>27/11/2024</t>
  </si>
  <si>
    <t>PL/MA/11670</t>
  </si>
  <si>
    <t>4872</t>
  </si>
  <si>
    <t>PL/MA/11671</t>
  </si>
  <si>
    <t>4870</t>
  </si>
  <si>
    <t>PL/MA/11676</t>
  </si>
  <si>
    <t>4869</t>
  </si>
  <si>
    <t>PL/MA/11677</t>
  </si>
  <si>
    <t>4871</t>
  </si>
  <si>
    <t>28/11/2024</t>
  </si>
  <si>
    <t>PL/DO/16917</t>
  </si>
  <si>
    <t>4887</t>
  </si>
  <si>
    <t>PL/MA/11713</t>
  </si>
  <si>
    <t>4884</t>
  </si>
  <si>
    <t>29/11/2024</t>
  </si>
  <si>
    <t>PL/DO/17004</t>
  </si>
  <si>
    <t>4957</t>
  </si>
  <si>
    <t>PL/DO/17042</t>
  </si>
  <si>
    <t>4949</t>
  </si>
  <si>
    <t>PL/DO/17043</t>
  </si>
  <si>
    <t>4984</t>
  </si>
  <si>
    <t>PL/MA/11804</t>
  </si>
  <si>
    <t>4931</t>
  </si>
  <si>
    <t>PL/MA/11806</t>
  </si>
  <si>
    <t>PL/MA/11808</t>
  </si>
  <si>
    <t>4932/33/34/35</t>
  </si>
  <si>
    <t>PL/MA/11811</t>
  </si>
  <si>
    <t>4939/4941</t>
  </si>
  <si>
    <t>PL/MA/11832</t>
  </si>
  <si>
    <t>PL/MA/11833</t>
  </si>
  <si>
    <t>4971/72/73/74/75</t>
  </si>
  <si>
    <t>(RUPEES FIFTY TWO THOUSAND FOUR HUNDRED TWENTY FIVE ONLY)</t>
  </si>
  <si>
    <t>4928/29/30/4942/43/ 44/45/46/47/48</t>
  </si>
  <si>
    <t>4992/93/94/95/ 96/97/98</t>
  </si>
  <si>
    <t>4663/4601/02/ 4663/4664</t>
  </si>
  <si>
    <t>Thanking you for your business.
PRAGATI LOGISTICS</t>
  </si>
  <si>
    <t>Bill Date: 30/11/2024
Bill NO : 27334
Total Amount: 52425.00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</si>
</sst>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85503</xdr:rowOff>
    </xdr:from>
    <xdr:to>
      <xdr:col>3</xdr:col>
      <xdr:colOff>1135674</xdr:colOff>
      <xdr:row>1</xdr:row>
      <xdr:rowOff>820615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76003"/>
          <a:ext cx="3018692" cy="735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topLeftCell="A43" zoomScale="130" zoomScaleNormal="130" workbookViewId="0">
      <selection activeCell="P53" sqref="P53"/>
    </sheetView>
  </sheetViews>
  <sheetFormatPr defaultRowHeight="15"/>
  <cols>
    <col min="1" max="1" width="4" style="1" customWidth="1"/>
    <col min="2" max="2" width="11.28515625" style="1" bestFit="1" customWidth="1"/>
    <col min="3" max="3" width="13" style="1" customWidth="1"/>
    <col min="4" max="4" width="21.28515625" style="1" customWidth="1"/>
    <col min="5" max="5" width="6.5703125" style="1" bestFit="1" customWidth="1"/>
    <col min="6" max="6" width="15" style="3" customWidth="1"/>
    <col min="7" max="7" width="6.5703125" style="1" customWidth="1"/>
    <col min="8" max="8" width="7.85546875" style="2" customWidth="1"/>
    <col min="9" max="9" width="9.28515625" style="2" bestFit="1" customWidth="1"/>
    <col min="10" max="10" width="9.140625" style="1"/>
    <col min="11" max="11" width="9.28515625" style="1" bestFit="1" customWidth="1"/>
    <col min="12" max="16384" width="9.140625" style="1"/>
  </cols>
  <sheetData>
    <row r="2" spans="1:11" ht="71.25" customHeight="1">
      <c r="A2" s="32"/>
      <c r="B2" s="32"/>
      <c r="C2" s="32"/>
      <c r="D2" s="32"/>
      <c r="E2" s="32"/>
      <c r="F2" s="29" t="s">
        <v>0</v>
      </c>
      <c r="G2" s="29"/>
      <c r="H2" s="29"/>
      <c r="I2" s="29"/>
    </row>
    <row r="3" spans="1:11" ht="66" customHeight="1">
      <c r="A3" s="26" t="s">
        <v>14</v>
      </c>
      <c r="B3" s="27"/>
      <c r="C3" s="27"/>
      <c r="D3" s="27"/>
      <c r="E3" s="28"/>
      <c r="F3" s="30" t="s">
        <v>132</v>
      </c>
      <c r="G3" s="31"/>
      <c r="H3" s="31"/>
      <c r="I3" s="31"/>
      <c r="K3" s="2"/>
    </row>
    <row r="4" spans="1:11" s="4" customFormat="1" ht="18" customHeight="1">
      <c r="A4" s="13" t="s">
        <v>16</v>
      </c>
      <c r="B4" s="13" t="s">
        <v>1</v>
      </c>
      <c r="C4" s="13" t="s">
        <v>19</v>
      </c>
      <c r="D4" s="12" t="s">
        <v>20</v>
      </c>
      <c r="E4" s="13" t="s">
        <v>12</v>
      </c>
      <c r="F4" s="13" t="s">
        <v>15</v>
      </c>
      <c r="G4" s="13" t="s">
        <v>17</v>
      </c>
      <c r="H4" s="14" t="s">
        <v>13</v>
      </c>
      <c r="I4" s="14" t="s">
        <v>18</v>
      </c>
    </row>
    <row r="5" spans="1:11" s="4" customFormat="1" ht="15" customHeight="1">
      <c r="A5" s="8">
        <v>1</v>
      </c>
      <c r="B5" s="6" t="s">
        <v>24</v>
      </c>
      <c r="C5" s="6" t="s">
        <v>25</v>
      </c>
      <c r="D5" s="17" t="s">
        <v>26</v>
      </c>
      <c r="E5" s="18" t="s">
        <v>11</v>
      </c>
      <c r="F5" s="6" t="s">
        <v>3</v>
      </c>
      <c r="G5" s="6">
        <v>4</v>
      </c>
      <c r="H5" s="7">
        <f>VLOOKUP(F5,'[1] J G HOSIARY'!$C$4:$E$37,3,FALSE)</f>
        <v>242</v>
      </c>
      <c r="I5" s="7">
        <f>G5*H5</f>
        <v>968</v>
      </c>
    </row>
    <row r="6" spans="1:11" s="4" customFormat="1" ht="15" customHeight="1">
      <c r="A6" s="8">
        <v>2</v>
      </c>
      <c r="B6" s="6" t="s">
        <v>24</v>
      </c>
      <c r="C6" s="6" t="s">
        <v>27</v>
      </c>
      <c r="D6" s="17" t="s">
        <v>28</v>
      </c>
      <c r="E6" s="18" t="s">
        <v>11</v>
      </c>
      <c r="F6" s="6" t="s">
        <v>8</v>
      </c>
      <c r="G6" s="6">
        <v>3</v>
      </c>
      <c r="H6" s="7">
        <f>VLOOKUP(F6,'[1] J G HOSIARY'!$C$4:$E$37,3,FALSE)</f>
        <v>209</v>
      </c>
      <c r="I6" s="7">
        <f t="shared" ref="I6:I50" si="0">G6*H6</f>
        <v>627</v>
      </c>
    </row>
    <row r="7" spans="1:11" s="4" customFormat="1" ht="15" customHeight="1">
      <c r="A7" s="8">
        <v>3</v>
      </c>
      <c r="B7" s="6" t="s">
        <v>29</v>
      </c>
      <c r="C7" s="6" t="s">
        <v>30</v>
      </c>
      <c r="D7" s="17" t="s">
        <v>31</v>
      </c>
      <c r="E7" s="18" t="s">
        <v>11</v>
      </c>
      <c r="F7" s="6" t="s">
        <v>22</v>
      </c>
      <c r="G7" s="6">
        <v>4</v>
      </c>
      <c r="H7" s="7">
        <f>VLOOKUP(F7,'[1] J G HOSIARY'!$C$4:$E$37,3,FALSE)</f>
        <v>231</v>
      </c>
      <c r="I7" s="7">
        <f t="shared" si="0"/>
        <v>924</v>
      </c>
    </row>
    <row r="8" spans="1:11" s="4" customFormat="1" ht="15" customHeight="1">
      <c r="A8" s="8">
        <v>4</v>
      </c>
      <c r="B8" s="6" t="s">
        <v>32</v>
      </c>
      <c r="C8" s="6" t="s">
        <v>33</v>
      </c>
      <c r="D8" s="17" t="s">
        <v>34</v>
      </c>
      <c r="E8" s="18" t="s">
        <v>11</v>
      </c>
      <c r="F8" s="6" t="s">
        <v>22</v>
      </c>
      <c r="G8" s="6">
        <v>2</v>
      </c>
      <c r="H8" s="7">
        <f>VLOOKUP(F8,'[1] J G HOSIARY'!$C$4:$E$37,3,FALSE)</f>
        <v>231</v>
      </c>
      <c r="I8" s="7">
        <f t="shared" si="0"/>
        <v>462</v>
      </c>
    </row>
    <row r="9" spans="1:11" s="4" customFormat="1" ht="15" customHeight="1">
      <c r="A9" s="8">
        <v>5</v>
      </c>
      <c r="B9" s="6" t="s">
        <v>35</v>
      </c>
      <c r="C9" s="6" t="s">
        <v>36</v>
      </c>
      <c r="D9" s="17" t="s">
        <v>37</v>
      </c>
      <c r="E9" s="18" t="s">
        <v>11</v>
      </c>
      <c r="F9" s="6" t="s">
        <v>6</v>
      </c>
      <c r="G9" s="6">
        <v>2</v>
      </c>
      <c r="H9" s="7">
        <f>VLOOKUP(F9,'[1] J G HOSIARY'!$C$4:$E$37,3,FALSE)</f>
        <v>220</v>
      </c>
      <c r="I9" s="7">
        <f t="shared" si="0"/>
        <v>440</v>
      </c>
    </row>
    <row r="10" spans="1:11" s="4" customFormat="1" ht="15" customHeight="1">
      <c r="A10" s="8">
        <v>6</v>
      </c>
      <c r="B10" s="6" t="s">
        <v>35</v>
      </c>
      <c r="C10" s="6" t="s">
        <v>38</v>
      </c>
      <c r="D10" s="17" t="s">
        <v>39</v>
      </c>
      <c r="E10" s="18" t="s">
        <v>11</v>
      </c>
      <c r="F10" s="6" t="s">
        <v>22</v>
      </c>
      <c r="G10" s="6">
        <v>2</v>
      </c>
      <c r="H10" s="7">
        <f>VLOOKUP(F10,'[1] J G HOSIARY'!$C$4:$E$37,3,FALSE)</f>
        <v>231</v>
      </c>
      <c r="I10" s="7">
        <f t="shared" si="0"/>
        <v>462</v>
      </c>
    </row>
    <row r="11" spans="1:11" s="4" customFormat="1" ht="15" customHeight="1">
      <c r="A11" s="8">
        <v>7</v>
      </c>
      <c r="B11" s="6" t="s">
        <v>40</v>
      </c>
      <c r="C11" s="6" t="s">
        <v>41</v>
      </c>
      <c r="D11" s="17" t="s">
        <v>42</v>
      </c>
      <c r="E11" s="18" t="s">
        <v>11</v>
      </c>
      <c r="F11" s="6" t="s">
        <v>43</v>
      </c>
      <c r="G11" s="6">
        <v>4</v>
      </c>
      <c r="H11" s="7">
        <f>VLOOKUP(F11,'[1] J G HOSIARY'!$C$4:$E$37,3,FALSE)</f>
        <v>209</v>
      </c>
      <c r="I11" s="7">
        <f t="shared" si="0"/>
        <v>836</v>
      </c>
    </row>
    <row r="12" spans="1:11" s="4" customFormat="1" ht="15" customHeight="1">
      <c r="A12" s="8">
        <v>8</v>
      </c>
      <c r="B12" s="6" t="s">
        <v>44</v>
      </c>
      <c r="C12" s="6" t="s">
        <v>45</v>
      </c>
      <c r="D12" s="17" t="s">
        <v>46</v>
      </c>
      <c r="E12" s="18" t="s">
        <v>11</v>
      </c>
      <c r="F12" s="6" t="s">
        <v>9</v>
      </c>
      <c r="G12" s="6">
        <v>14</v>
      </c>
      <c r="H12" s="7">
        <f>VLOOKUP(F12,'[1] J G HOSIARY'!$C$4:$E$37,3,FALSE)</f>
        <v>198</v>
      </c>
      <c r="I12" s="7">
        <f t="shared" si="0"/>
        <v>2772</v>
      </c>
    </row>
    <row r="13" spans="1:11" s="4" customFormat="1" ht="15" customHeight="1">
      <c r="A13" s="8">
        <v>9</v>
      </c>
      <c r="B13" s="6" t="s">
        <v>44</v>
      </c>
      <c r="C13" s="6" t="s">
        <v>47</v>
      </c>
      <c r="D13" s="17" t="s">
        <v>48</v>
      </c>
      <c r="E13" s="18" t="s">
        <v>11</v>
      </c>
      <c r="F13" s="6" t="s">
        <v>43</v>
      </c>
      <c r="G13" s="6">
        <v>6</v>
      </c>
      <c r="H13" s="7">
        <f>VLOOKUP(F13,'[1] J G HOSIARY'!$C$4:$E$37,3,FALSE)</f>
        <v>209</v>
      </c>
      <c r="I13" s="7">
        <f t="shared" si="0"/>
        <v>1254</v>
      </c>
    </row>
    <row r="14" spans="1:11" s="4" customFormat="1" ht="15" customHeight="1">
      <c r="A14" s="8">
        <v>10</v>
      </c>
      <c r="B14" s="6" t="s">
        <v>44</v>
      </c>
      <c r="C14" s="6" t="s">
        <v>49</v>
      </c>
      <c r="D14" s="17" t="s">
        <v>50</v>
      </c>
      <c r="E14" s="18" t="s">
        <v>11</v>
      </c>
      <c r="F14" s="6" t="s">
        <v>21</v>
      </c>
      <c r="G14" s="6">
        <v>8</v>
      </c>
      <c r="H14" s="7">
        <f>VLOOKUP(F14,'[1] J G HOSIARY'!$C$4:$E$37,3,FALSE)</f>
        <v>209</v>
      </c>
      <c r="I14" s="7">
        <f t="shared" si="0"/>
        <v>1672</v>
      </c>
    </row>
    <row r="15" spans="1:11" s="4" customFormat="1" ht="15" customHeight="1">
      <c r="A15" s="8">
        <v>11</v>
      </c>
      <c r="B15" s="6" t="s">
        <v>44</v>
      </c>
      <c r="C15" s="6" t="s">
        <v>51</v>
      </c>
      <c r="D15" s="17" t="s">
        <v>52</v>
      </c>
      <c r="E15" s="18" t="s">
        <v>11</v>
      </c>
      <c r="F15" s="6" t="s">
        <v>2</v>
      </c>
      <c r="G15" s="6">
        <v>7</v>
      </c>
      <c r="H15" s="7">
        <f>VLOOKUP(F15,'[1] J G HOSIARY'!$C$4:$E$37,3,FALSE)</f>
        <v>231</v>
      </c>
      <c r="I15" s="7">
        <f t="shared" si="0"/>
        <v>1617</v>
      </c>
    </row>
    <row r="16" spans="1:11" s="4" customFormat="1" ht="15" customHeight="1">
      <c r="A16" s="8">
        <v>12</v>
      </c>
      <c r="B16" s="6" t="s">
        <v>44</v>
      </c>
      <c r="C16" s="6" t="s">
        <v>53</v>
      </c>
      <c r="D16" s="17" t="s">
        <v>54</v>
      </c>
      <c r="E16" s="18" t="s">
        <v>11</v>
      </c>
      <c r="F16" s="6" t="s">
        <v>2</v>
      </c>
      <c r="G16" s="6">
        <v>1</v>
      </c>
      <c r="H16" s="7">
        <f>VLOOKUP(F16,'[1] J G HOSIARY'!$C$4:$E$37,3,FALSE)</f>
        <v>231</v>
      </c>
      <c r="I16" s="7">
        <f t="shared" si="0"/>
        <v>231</v>
      </c>
    </row>
    <row r="17" spans="1:9" s="4" customFormat="1" ht="15" customHeight="1">
      <c r="A17" s="8">
        <v>13</v>
      </c>
      <c r="B17" s="6" t="s">
        <v>44</v>
      </c>
      <c r="C17" s="6" t="s">
        <v>55</v>
      </c>
      <c r="D17" s="17" t="s">
        <v>56</v>
      </c>
      <c r="E17" s="18" t="s">
        <v>11</v>
      </c>
      <c r="F17" s="6" t="s">
        <v>10</v>
      </c>
      <c r="G17" s="6">
        <v>4</v>
      </c>
      <c r="H17" s="7">
        <f>VLOOKUP(F17,'[1] J G HOSIARY'!$C$4:$E$37,3,FALSE)</f>
        <v>330</v>
      </c>
      <c r="I17" s="7">
        <f t="shared" si="0"/>
        <v>1320</v>
      </c>
    </row>
    <row r="18" spans="1:9" s="4" customFormat="1" ht="30">
      <c r="A18" s="8">
        <v>14</v>
      </c>
      <c r="B18" s="6" t="s">
        <v>44</v>
      </c>
      <c r="C18" s="6" t="s">
        <v>57</v>
      </c>
      <c r="D18" s="19" t="s">
        <v>130</v>
      </c>
      <c r="E18" s="18" t="s">
        <v>11</v>
      </c>
      <c r="F18" s="6" t="s">
        <v>22</v>
      </c>
      <c r="G18" s="6">
        <v>4</v>
      </c>
      <c r="H18" s="7">
        <f>VLOOKUP(F18,'[1] J G HOSIARY'!$C$4:$E$37,3,FALSE)</f>
        <v>231</v>
      </c>
      <c r="I18" s="7">
        <f t="shared" si="0"/>
        <v>924</v>
      </c>
    </row>
    <row r="19" spans="1:9" s="4" customFormat="1" ht="15" customHeight="1">
      <c r="A19" s="8">
        <v>15</v>
      </c>
      <c r="B19" s="6" t="s">
        <v>44</v>
      </c>
      <c r="C19" s="6" t="s">
        <v>58</v>
      </c>
      <c r="D19" s="17" t="s">
        <v>59</v>
      </c>
      <c r="E19" s="18" t="s">
        <v>11</v>
      </c>
      <c r="F19" s="6" t="s">
        <v>4</v>
      </c>
      <c r="G19" s="6">
        <v>5</v>
      </c>
      <c r="H19" s="7">
        <f>VLOOKUP(F19,'[1] J G HOSIARY'!$C$4:$E$37,3,FALSE)</f>
        <v>220</v>
      </c>
      <c r="I19" s="7">
        <f t="shared" si="0"/>
        <v>1100</v>
      </c>
    </row>
    <row r="20" spans="1:9" s="4" customFormat="1" ht="15" customHeight="1">
      <c r="A20" s="8">
        <v>16</v>
      </c>
      <c r="B20" s="6" t="s">
        <v>60</v>
      </c>
      <c r="C20" s="6" t="s">
        <v>61</v>
      </c>
      <c r="D20" s="17" t="s">
        <v>62</v>
      </c>
      <c r="E20" s="18" t="s">
        <v>11</v>
      </c>
      <c r="F20" s="6" t="s">
        <v>9</v>
      </c>
      <c r="G20" s="6">
        <v>9</v>
      </c>
      <c r="H20" s="7">
        <f>VLOOKUP(F20,'[1] J G HOSIARY'!$C$4:$E$37,3,FALSE)</f>
        <v>198</v>
      </c>
      <c r="I20" s="7">
        <f t="shared" si="0"/>
        <v>1782</v>
      </c>
    </row>
    <row r="21" spans="1:9" s="4" customFormat="1" ht="15" customHeight="1">
      <c r="A21" s="8">
        <v>17</v>
      </c>
      <c r="B21" s="6" t="s">
        <v>60</v>
      </c>
      <c r="C21" s="6" t="s">
        <v>63</v>
      </c>
      <c r="D21" s="17" t="s">
        <v>64</v>
      </c>
      <c r="E21" s="18" t="s">
        <v>11</v>
      </c>
      <c r="F21" s="6" t="s">
        <v>3</v>
      </c>
      <c r="G21" s="6">
        <v>16</v>
      </c>
      <c r="H21" s="7">
        <f>VLOOKUP(F21,'[1] J G HOSIARY'!$C$4:$E$37,3,FALSE)</f>
        <v>242</v>
      </c>
      <c r="I21" s="7">
        <f t="shared" si="0"/>
        <v>3872</v>
      </c>
    </row>
    <row r="22" spans="1:9" s="4" customFormat="1" ht="15" customHeight="1">
      <c r="A22" s="8">
        <v>18</v>
      </c>
      <c r="B22" s="6" t="s">
        <v>60</v>
      </c>
      <c r="C22" s="6" t="s">
        <v>65</v>
      </c>
      <c r="D22" s="17" t="s">
        <v>66</v>
      </c>
      <c r="E22" s="18" t="s">
        <v>11</v>
      </c>
      <c r="F22" s="6" t="s">
        <v>5</v>
      </c>
      <c r="G22" s="6">
        <v>2</v>
      </c>
      <c r="H22" s="7">
        <f>VLOOKUP(F22,'[1] J G HOSIARY'!$C$4:$E$37,3,FALSE)</f>
        <v>270</v>
      </c>
      <c r="I22" s="7">
        <f t="shared" si="0"/>
        <v>540</v>
      </c>
    </row>
    <row r="23" spans="1:9" s="4" customFormat="1" ht="15" customHeight="1">
      <c r="A23" s="8">
        <v>19</v>
      </c>
      <c r="B23" s="6" t="s">
        <v>67</v>
      </c>
      <c r="C23" s="6" t="s">
        <v>68</v>
      </c>
      <c r="D23" s="17" t="s">
        <v>69</v>
      </c>
      <c r="E23" s="18" t="s">
        <v>11</v>
      </c>
      <c r="F23" s="6" t="s">
        <v>3</v>
      </c>
      <c r="G23" s="6">
        <v>1</v>
      </c>
      <c r="H23" s="7">
        <f>VLOOKUP(F23,'[1] J G HOSIARY'!$C$4:$E$37,3,FALSE)</f>
        <v>242</v>
      </c>
      <c r="I23" s="7">
        <f t="shared" si="0"/>
        <v>242</v>
      </c>
    </row>
    <row r="24" spans="1:9" s="4" customFormat="1" ht="15" customHeight="1">
      <c r="A24" s="8">
        <v>20</v>
      </c>
      <c r="B24" s="6" t="s">
        <v>67</v>
      </c>
      <c r="C24" s="6" t="s">
        <v>70</v>
      </c>
      <c r="D24" s="17" t="s">
        <v>71</v>
      </c>
      <c r="E24" s="18" t="s">
        <v>11</v>
      </c>
      <c r="F24" s="6" t="s">
        <v>2</v>
      </c>
      <c r="G24" s="6">
        <v>1</v>
      </c>
      <c r="H24" s="7">
        <f>VLOOKUP(F24,'[1] J G HOSIARY'!$C$4:$E$37,3,FALSE)</f>
        <v>231</v>
      </c>
      <c r="I24" s="7">
        <f t="shared" si="0"/>
        <v>231</v>
      </c>
    </row>
    <row r="25" spans="1:9" s="4" customFormat="1" ht="15" customHeight="1">
      <c r="A25" s="8">
        <v>21</v>
      </c>
      <c r="B25" s="6" t="s">
        <v>67</v>
      </c>
      <c r="C25" s="6" t="s">
        <v>72</v>
      </c>
      <c r="D25" s="17" t="s">
        <v>73</v>
      </c>
      <c r="E25" s="18" t="s">
        <v>11</v>
      </c>
      <c r="F25" s="6" t="s">
        <v>9</v>
      </c>
      <c r="G25" s="6">
        <v>1</v>
      </c>
      <c r="H25" s="7">
        <f>VLOOKUP(F25,'[1] J G HOSIARY'!$C$4:$E$37,3,FALSE)</f>
        <v>198</v>
      </c>
      <c r="I25" s="7">
        <f t="shared" si="0"/>
        <v>198</v>
      </c>
    </row>
    <row r="26" spans="1:9" s="4" customFormat="1" ht="15" customHeight="1">
      <c r="A26" s="8">
        <v>22</v>
      </c>
      <c r="B26" s="6" t="s">
        <v>67</v>
      </c>
      <c r="C26" s="6" t="s">
        <v>74</v>
      </c>
      <c r="D26" s="17" t="s">
        <v>75</v>
      </c>
      <c r="E26" s="18" t="s">
        <v>11</v>
      </c>
      <c r="F26" s="6" t="s">
        <v>8</v>
      </c>
      <c r="G26" s="6">
        <v>24</v>
      </c>
      <c r="H26" s="7">
        <f>VLOOKUP(F26,'[1] J G HOSIARY'!$C$4:$E$37,3,FALSE)</f>
        <v>209</v>
      </c>
      <c r="I26" s="7">
        <f t="shared" si="0"/>
        <v>5016</v>
      </c>
    </row>
    <row r="27" spans="1:9" s="4" customFormat="1" ht="15" customHeight="1">
      <c r="A27" s="8">
        <v>23</v>
      </c>
      <c r="B27" s="6" t="s">
        <v>67</v>
      </c>
      <c r="C27" s="6" t="s">
        <v>76</v>
      </c>
      <c r="D27" s="17" t="s">
        <v>77</v>
      </c>
      <c r="E27" s="18" t="s">
        <v>11</v>
      </c>
      <c r="F27" s="6" t="s">
        <v>22</v>
      </c>
      <c r="G27" s="6">
        <v>1</v>
      </c>
      <c r="H27" s="7">
        <f>VLOOKUP(F27,'[1] J G HOSIARY'!$C$4:$E$37,3,FALSE)</f>
        <v>231</v>
      </c>
      <c r="I27" s="7">
        <f t="shared" si="0"/>
        <v>231</v>
      </c>
    </row>
    <row r="28" spans="1:9" s="4" customFormat="1" ht="15" customHeight="1">
      <c r="A28" s="8">
        <v>24</v>
      </c>
      <c r="B28" s="6" t="s">
        <v>67</v>
      </c>
      <c r="C28" s="6" t="s">
        <v>78</v>
      </c>
      <c r="D28" s="17" t="s">
        <v>79</v>
      </c>
      <c r="E28" s="18" t="s">
        <v>11</v>
      </c>
      <c r="F28" s="6" t="s">
        <v>10</v>
      </c>
      <c r="G28" s="6">
        <v>1</v>
      </c>
      <c r="H28" s="7">
        <f>VLOOKUP(F28,'[1] J G HOSIARY'!$C$4:$E$37,3,FALSE)</f>
        <v>330</v>
      </c>
      <c r="I28" s="7">
        <f t="shared" si="0"/>
        <v>330</v>
      </c>
    </row>
    <row r="29" spans="1:9" s="4" customFormat="1" ht="15" customHeight="1">
      <c r="A29" s="8">
        <v>25</v>
      </c>
      <c r="B29" s="6" t="s">
        <v>80</v>
      </c>
      <c r="C29" s="6" t="s">
        <v>81</v>
      </c>
      <c r="D29" s="17" t="s">
        <v>82</v>
      </c>
      <c r="E29" s="18" t="s">
        <v>11</v>
      </c>
      <c r="F29" s="6" t="s">
        <v>4</v>
      </c>
      <c r="G29" s="6">
        <v>18</v>
      </c>
      <c r="H29" s="7">
        <f>VLOOKUP(F29,'[1] J G HOSIARY'!$C$4:$E$37,3,FALSE)</f>
        <v>220</v>
      </c>
      <c r="I29" s="7">
        <f t="shared" si="0"/>
        <v>3960</v>
      </c>
    </row>
    <row r="30" spans="1:9" s="4" customFormat="1" ht="15" customHeight="1">
      <c r="A30" s="8">
        <v>26</v>
      </c>
      <c r="B30" s="6" t="s">
        <v>80</v>
      </c>
      <c r="C30" s="6" t="s">
        <v>83</v>
      </c>
      <c r="D30" s="17" t="s">
        <v>84</v>
      </c>
      <c r="E30" s="18" t="s">
        <v>11</v>
      </c>
      <c r="F30" s="6" t="s">
        <v>8</v>
      </c>
      <c r="G30" s="6">
        <v>1</v>
      </c>
      <c r="H30" s="7">
        <f>VLOOKUP(F30,'[1] J G HOSIARY'!$C$4:$E$37,3,FALSE)</f>
        <v>209</v>
      </c>
      <c r="I30" s="7">
        <f t="shared" si="0"/>
        <v>209</v>
      </c>
    </row>
    <row r="31" spans="1:9" s="4" customFormat="1" ht="15" customHeight="1">
      <c r="A31" s="8">
        <v>27</v>
      </c>
      <c r="B31" s="6" t="s">
        <v>85</v>
      </c>
      <c r="C31" s="6" t="s">
        <v>86</v>
      </c>
      <c r="D31" s="17" t="s">
        <v>87</v>
      </c>
      <c r="E31" s="18" t="s">
        <v>11</v>
      </c>
      <c r="F31" s="6" t="s">
        <v>21</v>
      </c>
      <c r="G31" s="6">
        <v>1</v>
      </c>
      <c r="H31" s="7">
        <f>VLOOKUP(F31,'[1] J G HOSIARY'!$C$4:$E$37,3,FALSE)</f>
        <v>209</v>
      </c>
      <c r="I31" s="7">
        <f t="shared" si="0"/>
        <v>209</v>
      </c>
    </row>
    <row r="32" spans="1:9" s="4" customFormat="1" ht="15" customHeight="1">
      <c r="A32" s="8">
        <v>28</v>
      </c>
      <c r="B32" s="6" t="s">
        <v>85</v>
      </c>
      <c r="C32" s="6" t="s">
        <v>88</v>
      </c>
      <c r="D32" s="17" t="s">
        <v>89</v>
      </c>
      <c r="E32" s="18" t="s">
        <v>11</v>
      </c>
      <c r="F32" s="6" t="s">
        <v>9</v>
      </c>
      <c r="G32" s="6">
        <v>3</v>
      </c>
      <c r="H32" s="7">
        <f>VLOOKUP(F32,'[1] J G HOSIARY'!$C$4:$E$37,3,FALSE)</f>
        <v>198</v>
      </c>
      <c r="I32" s="7">
        <f t="shared" si="0"/>
        <v>594</v>
      </c>
    </row>
    <row r="33" spans="1:9" s="4" customFormat="1" ht="15" customHeight="1">
      <c r="A33" s="8">
        <v>29</v>
      </c>
      <c r="B33" s="6" t="s">
        <v>85</v>
      </c>
      <c r="C33" s="6" t="s">
        <v>90</v>
      </c>
      <c r="D33" s="17" t="s">
        <v>91</v>
      </c>
      <c r="E33" s="18" t="s">
        <v>11</v>
      </c>
      <c r="F33" s="6" t="s">
        <v>3</v>
      </c>
      <c r="G33" s="6">
        <v>3</v>
      </c>
      <c r="H33" s="7">
        <f>VLOOKUP(F33,'[1] J G HOSIARY'!$C$4:$E$37,3,FALSE)</f>
        <v>242</v>
      </c>
      <c r="I33" s="7">
        <f t="shared" si="0"/>
        <v>726</v>
      </c>
    </row>
    <row r="34" spans="1:9" s="4" customFormat="1" ht="15" customHeight="1">
      <c r="A34" s="8">
        <v>30</v>
      </c>
      <c r="B34" s="6" t="s">
        <v>85</v>
      </c>
      <c r="C34" s="6" t="s">
        <v>92</v>
      </c>
      <c r="D34" s="17" t="s">
        <v>93</v>
      </c>
      <c r="E34" s="18" t="s">
        <v>11</v>
      </c>
      <c r="F34" s="6" t="s">
        <v>22</v>
      </c>
      <c r="G34" s="6">
        <v>5</v>
      </c>
      <c r="H34" s="7">
        <f>VLOOKUP(F34,'[1] J G HOSIARY'!$C$4:$E$37,3,FALSE)</f>
        <v>231</v>
      </c>
      <c r="I34" s="7">
        <f t="shared" si="0"/>
        <v>1155</v>
      </c>
    </row>
    <row r="35" spans="1:9" s="4" customFormat="1" ht="15" customHeight="1">
      <c r="A35" s="8">
        <v>31</v>
      </c>
      <c r="B35" s="6" t="s">
        <v>85</v>
      </c>
      <c r="C35" s="6" t="s">
        <v>94</v>
      </c>
      <c r="D35" s="17" t="s">
        <v>95</v>
      </c>
      <c r="E35" s="18" t="s">
        <v>11</v>
      </c>
      <c r="F35" s="6" t="s">
        <v>10</v>
      </c>
      <c r="G35" s="6">
        <v>1</v>
      </c>
      <c r="H35" s="7">
        <f>VLOOKUP(F35,'[1] J G HOSIARY'!$C$4:$E$37,3,FALSE)</f>
        <v>330</v>
      </c>
      <c r="I35" s="7">
        <f t="shared" si="0"/>
        <v>330</v>
      </c>
    </row>
    <row r="36" spans="1:9" s="4" customFormat="1" ht="15" customHeight="1">
      <c r="A36" s="8">
        <v>32</v>
      </c>
      <c r="B36" s="6" t="s">
        <v>96</v>
      </c>
      <c r="C36" s="6" t="s">
        <v>97</v>
      </c>
      <c r="D36" s="17" t="s">
        <v>98</v>
      </c>
      <c r="E36" s="18" t="s">
        <v>11</v>
      </c>
      <c r="F36" s="6" t="s">
        <v>5</v>
      </c>
      <c r="G36" s="6">
        <v>1</v>
      </c>
      <c r="H36" s="7">
        <f>VLOOKUP(F36,'[1] J G HOSIARY'!$C$4:$E$37,3,FALSE)</f>
        <v>270</v>
      </c>
      <c r="I36" s="7">
        <f t="shared" si="0"/>
        <v>270</v>
      </c>
    </row>
    <row r="37" spans="1:9" s="4" customFormat="1" ht="15" customHeight="1">
      <c r="A37" s="8">
        <v>33</v>
      </c>
      <c r="B37" s="6" t="s">
        <v>96</v>
      </c>
      <c r="C37" s="6" t="s">
        <v>99</v>
      </c>
      <c r="D37" s="17" t="s">
        <v>100</v>
      </c>
      <c r="E37" s="18" t="s">
        <v>11</v>
      </c>
      <c r="F37" s="6" t="s">
        <v>7</v>
      </c>
      <c r="G37" s="6">
        <v>1</v>
      </c>
      <c r="H37" s="7">
        <f>VLOOKUP(F37,'[1] J G HOSIARY'!$C$4:$E$37,3,FALSE)</f>
        <v>220</v>
      </c>
      <c r="I37" s="7">
        <f t="shared" si="0"/>
        <v>220</v>
      </c>
    </row>
    <row r="38" spans="1:9" s="4" customFormat="1" ht="15" customHeight="1">
      <c r="A38" s="8">
        <v>34</v>
      </c>
      <c r="B38" s="6" t="s">
        <v>96</v>
      </c>
      <c r="C38" s="6" t="s">
        <v>101</v>
      </c>
      <c r="D38" s="17" t="s">
        <v>102</v>
      </c>
      <c r="E38" s="18" t="s">
        <v>11</v>
      </c>
      <c r="F38" s="6" t="s">
        <v>4</v>
      </c>
      <c r="G38" s="6">
        <v>1</v>
      </c>
      <c r="H38" s="7">
        <f>VLOOKUP(F38,'[1] J G HOSIARY'!$C$4:$E$37,3,FALSE)</f>
        <v>220</v>
      </c>
      <c r="I38" s="7">
        <f t="shared" si="0"/>
        <v>220</v>
      </c>
    </row>
    <row r="39" spans="1:9" s="4" customFormat="1" ht="15" customHeight="1">
      <c r="A39" s="8">
        <v>35</v>
      </c>
      <c r="B39" s="6" t="s">
        <v>96</v>
      </c>
      <c r="C39" s="6" t="s">
        <v>103</v>
      </c>
      <c r="D39" s="17" t="s">
        <v>104</v>
      </c>
      <c r="E39" s="18" t="s">
        <v>11</v>
      </c>
      <c r="F39" s="6" t="s">
        <v>8</v>
      </c>
      <c r="G39" s="6">
        <v>1</v>
      </c>
      <c r="H39" s="7">
        <f>VLOOKUP(F39,'[1] J G HOSIARY'!$C$4:$E$37,3,FALSE)</f>
        <v>209</v>
      </c>
      <c r="I39" s="7">
        <f t="shared" si="0"/>
        <v>209</v>
      </c>
    </row>
    <row r="40" spans="1:9" s="4" customFormat="1" ht="15" customHeight="1">
      <c r="A40" s="8">
        <v>36</v>
      </c>
      <c r="B40" s="6" t="s">
        <v>105</v>
      </c>
      <c r="C40" s="6" t="s">
        <v>106</v>
      </c>
      <c r="D40" s="17" t="s">
        <v>107</v>
      </c>
      <c r="E40" s="18" t="s">
        <v>11</v>
      </c>
      <c r="F40" s="6" t="s">
        <v>9</v>
      </c>
      <c r="G40" s="6">
        <v>2</v>
      </c>
      <c r="H40" s="7">
        <f>VLOOKUP(F40,'[1] J G HOSIARY'!$C$4:$E$37,3,FALSE)</f>
        <v>198</v>
      </c>
      <c r="I40" s="7">
        <f t="shared" si="0"/>
        <v>396</v>
      </c>
    </row>
    <row r="41" spans="1:9" s="4" customFormat="1" ht="15" customHeight="1">
      <c r="A41" s="8">
        <v>37</v>
      </c>
      <c r="B41" s="6" t="s">
        <v>105</v>
      </c>
      <c r="C41" s="6" t="s">
        <v>108</v>
      </c>
      <c r="D41" s="17" t="s">
        <v>109</v>
      </c>
      <c r="E41" s="18" t="s">
        <v>11</v>
      </c>
      <c r="F41" s="6" t="s">
        <v>5</v>
      </c>
      <c r="G41" s="6">
        <v>10</v>
      </c>
      <c r="H41" s="7">
        <f>VLOOKUP(F41,'[1] J G HOSIARY'!$C$4:$E$37,3,FALSE)</f>
        <v>270</v>
      </c>
      <c r="I41" s="7">
        <f t="shared" si="0"/>
        <v>2700</v>
      </c>
    </row>
    <row r="42" spans="1:9" s="4" customFormat="1" ht="15" customHeight="1">
      <c r="A42" s="8">
        <v>38</v>
      </c>
      <c r="B42" s="6" t="s">
        <v>110</v>
      </c>
      <c r="C42" s="6" t="s">
        <v>111</v>
      </c>
      <c r="D42" s="17" t="s">
        <v>112</v>
      </c>
      <c r="E42" s="18" t="s">
        <v>11</v>
      </c>
      <c r="F42" s="6" t="s">
        <v>9</v>
      </c>
      <c r="G42" s="6">
        <v>14</v>
      </c>
      <c r="H42" s="7">
        <f>VLOOKUP(F42,'[1] J G HOSIARY'!$C$4:$E$37,3,FALSE)</f>
        <v>198</v>
      </c>
      <c r="I42" s="7">
        <f t="shared" si="0"/>
        <v>2772</v>
      </c>
    </row>
    <row r="43" spans="1:9" s="4" customFormat="1" ht="15" customHeight="1">
      <c r="A43" s="8">
        <v>39</v>
      </c>
      <c r="B43" s="6" t="s">
        <v>110</v>
      </c>
      <c r="C43" s="6" t="s">
        <v>113</v>
      </c>
      <c r="D43" s="17" t="s">
        <v>114</v>
      </c>
      <c r="E43" s="18" t="s">
        <v>11</v>
      </c>
      <c r="F43" s="6" t="s">
        <v>2</v>
      </c>
      <c r="G43" s="6">
        <v>4</v>
      </c>
      <c r="H43" s="7">
        <f>VLOOKUP(F43,'[1] J G HOSIARY'!$C$4:$E$37,3,FALSE)</f>
        <v>231</v>
      </c>
      <c r="I43" s="7">
        <f t="shared" si="0"/>
        <v>924</v>
      </c>
    </row>
    <row r="44" spans="1:9" s="4" customFormat="1" ht="15" customHeight="1">
      <c r="A44" s="8">
        <v>40</v>
      </c>
      <c r="B44" s="6" t="s">
        <v>110</v>
      </c>
      <c r="C44" s="6" t="s">
        <v>115</v>
      </c>
      <c r="D44" s="17" t="s">
        <v>116</v>
      </c>
      <c r="E44" s="18" t="s">
        <v>11</v>
      </c>
      <c r="F44" s="6" t="s">
        <v>3</v>
      </c>
      <c r="G44" s="6">
        <v>7</v>
      </c>
      <c r="H44" s="7">
        <f>VLOOKUP(F44,'[1] J G HOSIARY'!$C$4:$E$37,3,FALSE)</f>
        <v>242</v>
      </c>
      <c r="I44" s="7">
        <f t="shared" si="0"/>
        <v>1694</v>
      </c>
    </row>
    <row r="45" spans="1:9" s="4" customFormat="1" ht="15" customHeight="1">
      <c r="A45" s="8">
        <v>41</v>
      </c>
      <c r="B45" s="6" t="s">
        <v>110</v>
      </c>
      <c r="C45" s="6" t="s">
        <v>117</v>
      </c>
      <c r="D45" s="17" t="s">
        <v>118</v>
      </c>
      <c r="E45" s="18" t="s">
        <v>11</v>
      </c>
      <c r="F45" s="6" t="s">
        <v>7</v>
      </c>
      <c r="G45" s="6">
        <v>1</v>
      </c>
      <c r="H45" s="7">
        <f>VLOOKUP(F45,'[1] J G HOSIARY'!$C$4:$E$37,3,FALSE)</f>
        <v>220</v>
      </c>
      <c r="I45" s="7">
        <f t="shared" si="0"/>
        <v>220</v>
      </c>
    </row>
    <row r="46" spans="1:9" s="4" customFormat="1" ht="30">
      <c r="A46" s="8">
        <v>42</v>
      </c>
      <c r="B46" s="6" t="s">
        <v>110</v>
      </c>
      <c r="C46" s="6" t="s">
        <v>119</v>
      </c>
      <c r="D46" s="19" t="s">
        <v>128</v>
      </c>
      <c r="E46" s="18" t="s">
        <v>11</v>
      </c>
      <c r="F46" s="6" t="s">
        <v>10</v>
      </c>
      <c r="G46" s="6">
        <v>10</v>
      </c>
      <c r="H46" s="7">
        <f>VLOOKUP(F46,'[1] J G HOSIARY'!$C$4:$E$37,3,FALSE)</f>
        <v>330</v>
      </c>
      <c r="I46" s="7">
        <f t="shared" si="0"/>
        <v>3300</v>
      </c>
    </row>
    <row r="47" spans="1:9" s="4" customFormat="1" ht="15" customHeight="1">
      <c r="A47" s="8">
        <v>43</v>
      </c>
      <c r="B47" s="6" t="s">
        <v>110</v>
      </c>
      <c r="C47" s="6" t="s">
        <v>120</v>
      </c>
      <c r="D47" s="17" t="s">
        <v>121</v>
      </c>
      <c r="E47" s="18" t="s">
        <v>11</v>
      </c>
      <c r="F47" s="6" t="s">
        <v>8</v>
      </c>
      <c r="G47" s="6">
        <v>4</v>
      </c>
      <c r="H47" s="7">
        <f>VLOOKUP(F47,'[1] J G HOSIARY'!$C$4:$E$37,3,FALSE)</f>
        <v>209</v>
      </c>
      <c r="I47" s="7">
        <f t="shared" si="0"/>
        <v>836</v>
      </c>
    </row>
    <row r="48" spans="1:9" s="4" customFormat="1" ht="15" customHeight="1">
      <c r="A48" s="8">
        <v>44</v>
      </c>
      <c r="B48" s="6" t="s">
        <v>110</v>
      </c>
      <c r="C48" s="6" t="s">
        <v>122</v>
      </c>
      <c r="D48" s="17" t="s">
        <v>123</v>
      </c>
      <c r="E48" s="18" t="s">
        <v>11</v>
      </c>
      <c r="F48" s="6" t="s">
        <v>5</v>
      </c>
      <c r="G48" s="6">
        <v>2</v>
      </c>
      <c r="H48" s="7">
        <f>VLOOKUP(F48,'[1] J G HOSIARY'!$C$4:$E$37,3,FALSE)</f>
        <v>270</v>
      </c>
      <c r="I48" s="7">
        <f t="shared" si="0"/>
        <v>540</v>
      </c>
    </row>
    <row r="49" spans="1:9" s="4" customFormat="1" ht="30">
      <c r="A49" s="8">
        <v>45</v>
      </c>
      <c r="B49" s="6" t="s">
        <v>110</v>
      </c>
      <c r="C49" s="6" t="s">
        <v>124</v>
      </c>
      <c r="D49" s="19" t="s">
        <v>129</v>
      </c>
      <c r="E49" s="18" t="s">
        <v>11</v>
      </c>
      <c r="F49" s="6" t="s">
        <v>7</v>
      </c>
      <c r="G49" s="6">
        <v>7</v>
      </c>
      <c r="H49" s="7">
        <f>VLOOKUP(F49,'[1] J G HOSIARY'!$C$4:$E$37,3,FALSE)</f>
        <v>220</v>
      </c>
      <c r="I49" s="7">
        <f t="shared" si="0"/>
        <v>1540</v>
      </c>
    </row>
    <row r="50" spans="1:9" s="4" customFormat="1" ht="15" customHeight="1">
      <c r="A50" s="8">
        <v>46</v>
      </c>
      <c r="B50" s="6" t="s">
        <v>110</v>
      </c>
      <c r="C50" s="6" t="s">
        <v>125</v>
      </c>
      <c r="D50" s="17" t="s">
        <v>126</v>
      </c>
      <c r="E50" s="18" t="s">
        <v>11</v>
      </c>
      <c r="F50" s="6" t="s">
        <v>5</v>
      </c>
      <c r="G50" s="6">
        <v>5</v>
      </c>
      <c r="H50" s="7">
        <f>VLOOKUP(F50,'[1] J G HOSIARY'!$C$4:$E$37,3,FALSE)</f>
        <v>270</v>
      </c>
      <c r="I50" s="7">
        <f t="shared" si="0"/>
        <v>1350</v>
      </c>
    </row>
    <row r="51" spans="1:9" s="4" customFormat="1">
      <c r="A51" s="33" t="s">
        <v>127</v>
      </c>
      <c r="B51" s="34"/>
      <c r="C51" s="34"/>
      <c r="D51" s="34"/>
      <c r="E51" s="34"/>
      <c r="F51" s="34"/>
      <c r="G51" s="34"/>
      <c r="H51" s="35"/>
      <c r="I51" s="15">
        <f>SUM(I5:I50)</f>
        <v>52425</v>
      </c>
    </row>
    <row r="52" spans="1:9" s="4" customFormat="1">
      <c r="A52" s="9"/>
      <c r="B52" s="10"/>
      <c r="C52" s="10"/>
      <c r="D52" s="16"/>
      <c r="E52" s="10"/>
      <c r="F52" s="10"/>
      <c r="G52" s="5">
        <f>SUM(G5:G50)</f>
        <v>228</v>
      </c>
      <c r="H52" s="11"/>
      <c r="I52" s="11"/>
    </row>
    <row r="53" spans="1:9" ht="36.75" customHeight="1">
      <c r="A53" s="20" t="s">
        <v>23</v>
      </c>
      <c r="B53" s="21"/>
      <c r="C53" s="21"/>
      <c r="D53" s="21"/>
      <c r="E53" s="21"/>
      <c r="F53" s="21"/>
      <c r="G53" s="21"/>
      <c r="H53" s="21"/>
      <c r="I53" s="22"/>
    </row>
    <row r="54" spans="1:9" ht="45" customHeight="1">
      <c r="A54" s="23" t="s">
        <v>131</v>
      </c>
      <c r="B54" s="24"/>
      <c r="C54" s="24"/>
      <c r="D54" s="24"/>
      <c r="E54" s="24"/>
      <c r="F54" s="24"/>
      <c r="G54" s="24"/>
      <c r="H54" s="24"/>
      <c r="I54" s="25"/>
    </row>
  </sheetData>
  <sortState ref="B5:K39">
    <sortCondition ref="B5:B39"/>
    <sortCondition ref="C5:C39"/>
  </sortState>
  <mergeCells count="7">
    <mergeCell ref="A53:I53"/>
    <mergeCell ref="A54:I54"/>
    <mergeCell ref="A3:E3"/>
    <mergeCell ref="F2:I2"/>
    <mergeCell ref="F3:I3"/>
    <mergeCell ref="A2:E2"/>
    <mergeCell ref="A51:H51"/>
  </mergeCells>
  <conditionalFormatting sqref="C55:C1048576 C4:C52">
    <cfRule type="duplicateValues" dxfId="0" priority="2"/>
  </conditionalFormatting>
  <pageMargins left="0.27559055118110237" right="0.15748031496062992" top="0.47244094488188981" bottom="0.6692913385826772" header="0.15748031496062992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2024-12-04T11:02:16Z</cp:lastPrinted>
  <dcterms:created xsi:type="dcterms:W3CDTF">2024-06-05T08:25:03Z</dcterms:created>
  <dcterms:modified xsi:type="dcterms:W3CDTF">2024-12-06T06:22:14Z</dcterms:modified>
</cp:coreProperties>
</file>