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Invoice!$A$5:$M$69</definedName>
    <definedName name="_xlnm.Print_Titles" localSheetId="0">Invoice!$4:$6</definedName>
  </definedNames>
  <calcPr calcId="124519"/>
</workbook>
</file>

<file path=xl/calcChain.xml><?xml version="1.0" encoding="utf-8"?>
<calcChain xmlns="http://schemas.openxmlformats.org/spreadsheetml/2006/main">
  <c r="G67" i="1"/>
  <c r="H64"/>
  <c r="K64" s="1"/>
  <c r="H63"/>
  <c r="K63" s="1"/>
  <c r="H62"/>
  <c r="J62" s="1"/>
  <c r="H61"/>
  <c r="J61" s="1"/>
  <c r="H60"/>
  <c r="K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K47" s="1"/>
  <c r="H46"/>
  <c r="J46" s="1"/>
  <c r="H45"/>
  <c r="J45" s="1"/>
  <c r="H44"/>
  <c r="J44" s="1"/>
  <c r="H43"/>
  <c r="J43" s="1"/>
  <c r="H42"/>
  <c r="J42" s="1"/>
  <c r="H41"/>
  <c r="J41" s="1"/>
  <c r="H40"/>
  <c r="K40" s="1"/>
  <c r="H39"/>
  <c r="J39" s="1"/>
  <c r="H38"/>
  <c r="K38" s="1"/>
  <c r="H37"/>
  <c r="J37" s="1"/>
  <c r="H36"/>
  <c r="J36" s="1"/>
  <c r="H35"/>
  <c r="K35" s="1"/>
  <c r="H34"/>
  <c r="J34" s="1"/>
  <c r="H33"/>
  <c r="J33" s="1"/>
  <c r="H32"/>
  <c r="K32" s="1"/>
  <c r="H31"/>
  <c r="K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K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K13" s="1"/>
  <c r="H12"/>
  <c r="K12" s="1"/>
  <c r="H11"/>
  <c r="K11" s="1"/>
  <c r="H10"/>
  <c r="J10" s="1"/>
  <c r="H9"/>
  <c r="J9" s="1"/>
  <c r="H8"/>
  <c r="J8" s="1"/>
  <c r="J65" s="1"/>
  <c r="H7"/>
  <c r="K7" s="1"/>
  <c r="K65" l="1"/>
  <c r="J66" s="1"/>
</calcChain>
</file>

<file path=xl/sharedStrings.xml><?xml version="1.0" encoding="utf-8"?>
<sst xmlns="http://schemas.openxmlformats.org/spreadsheetml/2006/main" count="368" uniqueCount="218">
  <si>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</si>
  <si>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</si>
  <si>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</si>
  <si>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</si>
  <si>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</si>
  <si>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</si>
  <si>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</si>
  <si>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</si>
  <si>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</si>
  <si>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</si>
  <si>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</si>
  <si>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</si>
  <si>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</si>
  <si>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</si>
  <si>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TO,
M/S HINDUSTAN PENCILS PRIVATE LTD
Address : INDUSTRIAL ESTATE,JAGATPUR(NEW),
ANDEISAHI,CUTTACK 754021
GST No: 21AAACH0401R1ZZ</t>
  </si>
  <si>
    <t>CTC</t>
  </si>
  <si>
    <t>KENDRAPARA</t>
  </si>
  <si>
    <t>BALUGAON</t>
  </si>
  <si>
    <t>BHADRAK</t>
  </si>
  <si>
    <t>AGARPADA</t>
  </si>
  <si>
    <t>ROURKELA</t>
  </si>
  <si>
    <t>DHENKANAL</t>
  </si>
  <si>
    <t>BHUBAN</t>
  </si>
  <si>
    <t>NIMAPARA</t>
  </si>
  <si>
    <t>NAYAGARH</t>
  </si>
  <si>
    <t>NABARANGPUR</t>
  </si>
  <si>
    <t>JALESWAR</t>
  </si>
  <si>
    <t>KEONJHAR</t>
  </si>
  <si>
    <t>BARIPADA</t>
  </si>
  <si>
    <t>PARADEEP</t>
  </si>
  <si>
    <t>KARANJIA</t>
  </si>
  <si>
    <t>PHULBANI</t>
  </si>
  <si>
    <t>PURI</t>
  </si>
  <si>
    <t>TALCHER</t>
  </si>
  <si>
    <t>JUNAGARH</t>
  </si>
  <si>
    <t>BALASORE</t>
  </si>
  <si>
    <t>G UDAYAGIRI</t>
  </si>
  <si>
    <t>TANGI</t>
  </si>
  <si>
    <t>JAGATSINGHPUR</t>
  </si>
  <si>
    <t>KHURDA</t>
  </si>
  <si>
    <t>ANGUL</t>
  </si>
  <si>
    <t>BALIAPAL</t>
  </si>
  <si>
    <t>KHARIAR ROAD</t>
  </si>
  <si>
    <t>BALIMELA</t>
  </si>
  <si>
    <t>Kindly, verify &amp; confirm within 7 days, else GST will be filed by 20th OCTO, 2024.
GST to be paid by Consignor under Reverse Charge Mechanism(RCM) as per GST.</t>
  </si>
  <si>
    <t>PARTY NAME</t>
  </si>
  <si>
    <t>02/9/2024</t>
  </si>
  <si>
    <t>PL/JA/12741</t>
  </si>
  <si>
    <t>1104</t>
  </si>
  <si>
    <t>OMM SUPPLIES</t>
  </si>
  <si>
    <t>PL/JA/12757</t>
  </si>
  <si>
    <t>1114</t>
  </si>
  <si>
    <t xml:space="preserve">THE UTKAL TRADERS UNION </t>
  </si>
  <si>
    <t>PL/JA/12774</t>
  </si>
  <si>
    <t>1130/1131</t>
  </si>
  <si>
    <t>GOVIND PAPER PRODUCT</t>
  </si>
  <si>
    <t>PL/JA/12822</t>
  </si>
  <si>
    <t>1109</t>
  </si>
  <si>
    <t>SORO</t>
  </si>
  <si>
    <t>ROYAL ENTERPRISES</t>
  </si>
  <si>
    <t>PL/JA/12824</t>
  </si>
  <si>
    <t>1123</t>
  </si>
  <si>
    <t>LAXMI ENTERPRISES</t>
  </si>
  <si>
    <t>PL/JA/12826</t>
  </si>
  <si>
    <t>1119</t>
  </si>
  <si>
    <t>SWAPNA TRADERS</t>
  </si>
  <si>
    <t>PL/JA/12851</t>
  </si>
  <si>
    <t>1116</t>
  </si>
  <si>
    <t>PRADHAN TRADING ANGUL</t>
  </si>
  <si>
    <t>PL/JA/12956</t>
  </si>
  <si>
    <t>1120</t>
  </si>
  <si>
    <t>GOODWILL ASSOCIATES</t>
  </si>
  <si>
    <t>PL/JA/13151</t>
  </si>
  <si>
    <t>1112</t>
  </si>
  <si>
    <t>FORTUNE STORE</t>
  </si>
  <si>
    <t>03/9/2024</t>
  </si>
  <si>
    <t>PL/JA/12880</t>
  </si>
  <si>
    <t>1124/1125/1126</t>
  </si>
  <si>
    <t>MAA CHANDI ENTERPRISES BALASORE</t>
  </si>
  <si>
    <t>05/9/2024</t>
  </si>
  <si>
    <t>PL/JA/13122</t>
  </si>
  <si>
    <t>1146</t>
  </si>
  <si>
    <t>SUSAMA AGENCY</t>
  </si>
  <si>
    <t>PL/JA/13282</t>
  </si>
  <si>
    <t>11001149</t>
  </si>
  <si>
    <t>RINKU BOOK STORE</t>
  </si>
  <si>
    <t>07/9/2024</t>
  </si>
  <si>
    <t>PL/JA/13384</t>
  </si>
  <si>
    <t>1150/1151</t>
  </si>
  <si>
    <t>PUSTAK MAHAL</t>
  </si>
  <si>
    <t>12/9/2024</t>
  </si>
  <si>
    <t>PL/JA/13736</t>
  </si>
  <si>
    <t>1164</t>
  </si>
  <si>
    <t>13/9/2024</t>
  </si>
  <si>
    <t>PL/JA/13829</t>
  </si>
  <si>
    <t>1001182</t>
  </si>
  <si>
    <t>14/9/2024</t>
  </si>
  <si>
    <t>PL/JA/13900</t>
  </si>
  <si>
    <t>1189</t>
  </si>
  <si>
    <t>RANJITA TRADERS</t>
  </si>
  <si>
    <t>PL/JA/13908</t>
  </si>
  <si>
    <t>1196</t>
  </si>
  <si>
    <t>PL/JA/13942</t>
  </si>
  <si>
    <t>1195</t>
  </si>
  <si>
    <t>DEVI AGENCY</t>
  </si>
  <si>
    <t>PL/JA/13961</t>
  </si>
  <si>
    <t>1191</t>
  </si>
  <si>
    <t>16/9/2024</t>
  </si>
  <si>
    <t>PL/JA/14020</t>
  </si>
  <si>
    <t>1201</t>
  </si>
  <si>
    <t>PAWAN AGENCY</t>
  </si>
  <si>
    <t>17/9/2024</t>
  </si>
  <si>
    <t>PL/JA/14089</t>
  </si>
  <si>
    <t>1211</t>
  </si>
  <si>
    <t>PL/JA/14091</t>
  </si>
  <si>
    <t>1218</t>
  </si>
  <si>
    <t>PL/JA/14093</t>
  </si>
  <si>
    <t>1209</t>
  </si>
  <si>
    <t>PL/JA/14534</t>
  </si>
  <si>
    <t>1215</t>
  </si>
  <si>
    <t>GYAN MANDIR</t>
  </si>
  <si>
    <t>18/9/2024</t>
  </si>
  <si>
    <t>PL/JA/14161</t>
  </si>
  <si>
    <t>1223/1224</t>
  </si>
  <si>
    <t>PRUSTY TRADERS</t>
  </si>
  <si>
    <t>PL/JA/14162</t>
  </si>
  <si>
    <t>1225/1226</t>
  </si>
  <si>
    <t>RAJ ENTERPRISES BALUGAON</t>
  </si>
  <si>
    <t>PL/JA/14163</t>
  </si>
  <si>
    <t>1221/1222</t>
  </si>
  <si>
    <t>PL/JA/14164</t>
  </si>
  <si>
    <t>1230</t>
  </si>
  <si>
    <t>PREM ENTERPRISES NIMAPARA</t>
  </si>
  <si>
    <t>PL/JA/14169</t>
  </si>
  <si>
    <t>1220</t>
  </si>
  <si>
    <t>GRANTHA MANDIR</t>
  </si>
  <si>
    <t>PL/JA/14208</t>
  </si>
  <si>
    <t>1227</t>
  </si>
  <si>
    <t>SHREE SHARDA ENTERPRISES</t>
  </si>
  <si>
    <t>20/9/2024</t>
  </si>
  <si>
    <t>PL/JA/14359</t>
  </si>
  <si>
    <t>1237</t>
  </si>
  <si>
    <t>PL/JA/14429</t>
  </si>
  <si>
    <t>1238</t>
  </si>
  <si>
    <t>21/9/2024</t>
  </si>
  <si>
    <t>PL/JA/14494</t>
  </si>
  <si>
    <t>1250/1251</t>
  </si>
  <si>
    <t>PL/JA/14573</t>
  </si>
  <si>
    <t>1257</t>
  </si>
  <si>
    <t>23/9/2024</t>
  </si>
  <si>
    <t>PL/JA/14672</t>
  </si>
  <si>
    <t>1262</t>
  </si>
  <si>
    <t>PL/JA/14673</t>
  </si>
  <si>
    <t>1270</t>
  </si>
  <si>
    <t>TIRUMALA PAPER MART</t>
  </si>
  <si>
    <t>24/9/2024</t>
  </si>
  <si>
    <t>PL/JA/14892</t>
  </si>
  <si>
    <t>1278</t>
  </si>
  <si>
    <t>PEN HOUSE</t>
  </si>
  <si>
    <t>25/9/2024</t>
  </si>
  <si>
    <t>PL/JA/14808</t>
  </si>
  <si>
    <t>1291</t>
  </si>
  <si>
    <t>PL/JA/15050</t>
  </si>
  <si>
    <t>1294</t>
  </si>
  <si>
    <t>26/9/2024</t>
  </si>
  <si>
    <t>PL/JA/14931</t>
  </si>
  <si>
    <t>1302</t>
  </si>
  <si>
    <t>MAHAPATRA AGENCY</t>
  </si>
  <si>
    <t>27/9/2024</t>
  </si>
  <si>
    <t>PL/JA/14972</t>
  </si>
  <si>
    <t>1313</t>
  </si>
  <si>
    <t>BILASH STORE</t>
  </si>
  <si>
    <t>PL/JA/15011</t>
  </si>
  <si>
    <t>1318</t>
  </si>
  <si>
    <t>PL/JA/15210</t>
  </si>
  <si>
    <t>1314</t>
  </si>
  <si>
    <t>MATRU KRUPA GENERAL STORE</t>
  </si>
  <si>
    <t>28/9/2024</t>
  </si>
  <si>
    <t>PL/JA/15106</t>
  </si>
  <si>
    <t>1332/1333</t>
  </si>
  <si>
    <t>PL/JA/15128</t>
  </si>
  <si>
    <t>1334</t>
  </si>
  <si>
    <t>MALU ENTERPRISES</t>
  </si>
  <si>
    <t>29/9/2024</t>
  </si>
  <si>
    <t>PL/JA/15144</t>
  </si>
  <si>
    <t>1343</t>
  </si>
  <si>
    <t>GLOBAL ENTERPRISES</t>
  </si>
  <si>
    <t>PL/JA/15200</t>
  </si>
  <si>
    <t>1360</t>
  </si>
  <si>
    <t>PL/JA/15212</t>
  </si>
  <si>
    <t>1356</t>
  </si>
  <si>
    <t>STUDENT CORNER</t>
  </si>
  <si>
    <t>PL/JA/15330</t>
  </si>
  <si>
    <t>1357</t>
  </si>
  <si>
    <t>PL/JA/15340</t>
  </si>
  <si>
    <t>1362</t>
  </si>
  <si>
    <t>PL/JA/15550</t>
  </si>
  <si>
    <t>1349/1350</t>
  </si>
  <si>
    <t>ARPITA BOOK STORE</t>
  </si>
  <si>
    <t>30/9/2024</t>
  </si>
  <si>
    <t>PL/JA/15220</t>
  </si>
  <si>
    <t>1379</t>
  </si>
  <si>
    <t>PL/JA/15288</t>
  </si>
  <si>
    <t>1338/1339</t>
  </si>
  <si>
    <t>PL/JA/15291</t>
  </si>
  <si>
    <t>1375</t>
  </si>
  <si>
    <t>PL/JA/15299</t>
  </si>
  <si>
    <t>1383</t>
  </si>
  <si>
    <t>PL/JA/15349</t>
  </si>
  <si>
    <t>1371</t>
  </si>
  <si>
    <t>PL/JA/15378</t>
  </si>
  <si>
    <t>1369</t>
  </si>
  <si>
    <t xml:space="preserve">LAXMI ENTERPRISERS </t>
  </si>
  <si>
    <t>PL/JA/15382</t>
  </si>
  <si>
    <t>1378</t>
  </si>
  <si>
    <t>TOTAL AMOUNT</t>
  </si>
  <si>
    <t>(RUPEES SEVENTY SEVEN THOUSAND FOUR HUNDRED EIGHT ONLY)</t>
  </si>
  <si>
    <t xml:space="preserve">Bill Date: 30/09/2024
Bill NO. : 21658
Total Amount: 77408.00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</si>
</sst>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Fill="1" applyBorder="1"/>
    <xf numFmtId="2" fontId="1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0" borderId="14" xfId="0" applyNumberFormat="1" applyFont="1" applyBorder="1" applyAlignment="1">
      <alignment horizontal="center" vertical="center"/>
    </xf>
    <xf numFmtId="0" fontId="0" fillId="0" borderId="16" xfId="0" applyNumberFormat="1" applyFont="1" applyBorder="1"/>
    <xf numFmtId="0" fontId="0" fillId="0" borderId="16" xfId="0" applyNumberFormat="1" applyFont="1" applyFill="1" applyBorder="1"/>
    <xf numFmtId="2" fontId="0" fillId="0" borderId="16" xfId="0" applyNumberFormat="1" applyFont="1" applyBorder="1"/>
    <xf numFmtId="0" fontId="1" fillId="0" borderId="17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0" fillId="0" borderId="14" xfId="0" applyNumberFormat="1" applyFont="1" applyBorder="1"/>
    <xf numFmtId="0" fontId="2" fillId="0" borderId="14" xfId="0" applyNumberFormat="1" applyFont="1" applyBorder="1"/>
    <xf numFmtId="0" fontId="0" fillId="0" borderId="18" xfId="0" applyNumberFormat="1" applyFont="1" applyBorder="1" applyAlignment="1">
      <alignment horizontal="center"/>
    </xf>
    <xf numFmtId="2" fontId="0" fillId="0" borderId="19" xfId="0" applyNumberFormat="1" applyFont="1" applyBorder="1"/>
    <xf numFmtId="0" fontId="0" fillId="0" borderId="20" xfId="0" applyNumberFormat="1" applyFont="1" applyBorder="1" applyAlignment="1">
      <alignment horizontal="center"/>
    </xf>
    <xf numFmtId="2" fontId="0" fillId="0" borderId="21" xfId="0" applyNumberFormat="1" applyFont="1" applyBorder="1"/>
    <xf numFmtId="2" fontId="1" fillId="0" borderId="21" xfId="0" applyNumberFormat="1" applyFont="1" applyBorder="1"/>
    <xf numFmtId="0" fontId="1" fillId="0" borderId="15" xfId="0" applyNumberFormat="1" applyFont="1" applyBorder="1" applyAlignment="1">
      <alignment horizontal="center"/>
    </xf>
    <xf numFmtId="2" fontId="1" fillId="2" borderId="0" xfId="0" applyNumberFormat="1" applyFont="1" applyFill="1" applyAlignment="1">
      <alignment wrapText="1"/>
    </xf>
    <xf numFmtId="0" fontId="0" fillId="0" borderId="20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21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/>
    </xf>
    <xf numFmtId="0" fontId="0" fillId="2" borderId="0" xfId="0" applyNumberFormat="1" applyFont="1" applyFill="1" applyAlignment="1">
      <alignment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0</xdr:rowOff>
    </xdr:from>
    <xdr:to>
      <xdr:col>6</xdr:col>
      <xdr:colOff>180975</xdr:colOff>
      <xdr:row>2</xdr:row>
      <xdr:rowOff>857251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3990975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</row>
        <row r="5">
          <cell r="C5" t="str">
            <v>BHUBANESWAR</v>
          </cell>
          <cell r="D5">
            <v>72</v>
          </cell>
        </row>
        <row r="6">
          <cell r="C6" t="str">
            <v>KHURDA</v>
          </cell>
          <cell r="D6">
            <v>85</v>
          </cell>
        </row>
        <row r="7">
          <cell r="C7" t="str">
            <v>ANGUL</v>
          </cell>
          <cell r="D7">
            <v>90</v>
          </cell>
        </row>
        <row r="8">
          <cell r="C8" t="str">
            <v>BALASORE</v>
          </cell>
          <cell r="D8">
            <v>90</v>
          </cell>
        </row>
        <row r="9">
          <cell r="C9" t="str">
            <v>BERHAMPUR</v>
          </cell>
          <cell r="D9">
            <v>90</v>
          </cell>
        </row>
        <row r="10">
          <cell r="C10" t="str">
            <v>NALCO</v>
          </cell>
          <cell r="D10">
            <v>94</v>
          </cell>
        </row>
        <row r="11">
          <cell r="C11" t="str">
            <v>CHANDIKHOL</v>
          </cell>
          <cell r="D11">
            <v>97</v>
          </cell>
        </row>
        <row r="12">
          <cell r="C12" t="str">
            <v>DHENKANAL</v>
          </cell>
          <cell r="D12">
            <v>97</v>
          </cell>
        </row>
        <row r="13">
          <cell r="C13" t="str">
            <v>JAGATSINGHPUR</v>
          </cell>
          <cell r="D13">
            <v>97</v>
          </cell>
        </row>
        <row r="14">
          <cell r="C14" t="str">
            <v>PURI</v>
          </cell>
          <cell r="D14">
            <v>97</v>
          </cell>
        </row>
        <row r="15">
          <cell r="C15" t="str">
            <v>TALCHER</v>
          </cell>
          <cell r="D15">
            <v>97</v>
          </cell>
        </row>
        <row r="16">
          <cell r="C16" t="str">
            <v>PUNANGA</v>
          </cell>
          <cell r="D16">
            <v>97</v>
          </cell>
        </row>
        <row r="17">
          <cell r="C17" t="str">
            <v>BHADRAK</v>
          </cell>
          <cell r="D17">
            <v>98</v>
          </cell>
        </row>
        <row r="18">
          <cell r="C18" t="str">
            <v>KENDRAPARA</v>
          </cell>
          <cell r="D18">
            <v>98</v>
          </cell>
        </row>
        <row r="19">
          <cell r="C19" t="str">
            <v>SALIPUR</v>
          </cell>
          <cell r="D19">
            <v>98</v>
          </cell>
        </row>
        <row r="20">
          <cell r="C20" t="str">
            <v>ADASPUR</v>
          </cell>
          <cell r="D20">
            <v>101</v>
          </cell>
        </row>
        <row r="21">
          <cell r="C21" t="str">
            <v>NAYAGARH</v>
          </cell>
          <cell r="D21">
            <v>101</v>
          </cell>
        </row>
        <row r="22">
          <cell r="C22" t="str">
            <v>PANKAPAL</v>
          </cell>
          <cell r="D22">
            <v>101</v>
          </cell>
        </row>
        <row r="23">
          <cell r="C23" t="str">
            <v>RAJ SUNAKHALA</v>
          </cell>
          <cell r="D23">
            <v>101</v>
          </cell>
        </row>
        <row r="24">
          <cell r="C24" t="str">
            <v>TANGI</v>
          </cell>
          <cell r="D24">
            <v>101</v>
          </cell>
        </row>
        <row r="25">
          <cell r="C25" t="str">
            <v>KAMPAGARH</v>
          </cell>
          <cell r="D25">
            <v>104</v>
          </cell>
        </row>
        <row r="26">
          <cell r="C26" t="str">
            <v>NIRAKARPUR</v>
          </cell>
          <cell r="D26">
            <v>104</v>
          </cell>
        </row>
        <row r="27">
          <cell r="C27" t="str">
            <v>JATNI</v>
          </cell>
          <cell r="D27">
            <v>105</v>
          </cell>
        </row>
        <row r="28">
          <cell r="C28" t="str">
            <v>BARIPADA</v>
          </cell>
          <cell r="D28">
            <v>109</v>
          </cell>
        </row>
        <row r="29">
          <cell r="C29" t="str">
            <v>ATHGARH</v>
          </cell>
          <cell r="D29">
            <v>110</v>
          </cell>
        </row>
        <row r="30">
          <cell r="C30" t="str">
            <v>HARIPUR</v>
          </cell>
          <cell r="D30">
            <v>110</v>
          </cell>
        </row>
        <row r="31">
          <cell r="C31" t="str">
            <v>JAJPUR ROAD</v>
          </cell>
          <cell r="D31">
            <v>110</v>
          </cell>
        </row>
        <row r="32">
          <cell r="C32" t="str">
            <v>JAJPUR TOWN</v>
          </cell>
          <cell r="D32">
            <v>110</v>
          </cell>
        </row>
        <row r="33">
          <cell r="C33" t="str">
            <v>KHETRAPALA</v>
          </cell>
          <cell r="D33">
            <v>110</v>
          </cell>
        </row>
        <row r="34">
          <cell r="C34" t="str">
            <v>NIMAPARA</v>
          </cell>
          <cell r="D34">
            <v>110</v>
          </cell>
        </row>
        <row r="35">
          <cell r="C35" t="str">
            <v>RAHAMA</v>
          </cell>
          <cell r="D35">
            <v>110</v>
          </cell>
        </row>
        <row r="36">
          <cell r="C36" t="str">
            <v>BALUGAON</v>
          </cell>
          <cell r="D36">
            <v>110</v>
          </cell>
        </row>
        <row r="37">
          <cell r="C37" t="str">
            <v>PARADEEP</v>
          </cell>
          <cell r="D37">
            <v>117</v>
          </cell>
        </row>
        <row r="38">
          <cell r="C38" t="str">
            <v>AUL</v>
          </cell>
          <cell r="D38">
            <v>120</v>
          </cell>
        </row>
        <row r="39">
          <cell r="C39" t="str">
            <v>BANKI</v>
          </cell>
          <cell r="D39">
            <v>122</v>
          </cell>
        </row>
        <row r="40">
          <cell r="C40" t="str">
            <v>KAMAKHYANAGAR</v>
          </cell>
          <cell r="D40">
            <v>122</v>
          </cell>
        </row>
        <row r="41">
          <cell r="C41" t="str">
            <v>KANAKPUR</v>
          </cell>
          <cell r="D41">
            <v>122</v>
          </cell>
        </row>
        <row r="42">
          <cell r="C42" t="str">
            <v>NUAPATNA</v>
          </cell>
          <cell r="D42">
            <v>122</v>
          </cell>
        </row>
        <row r="43">
          <cell r="C43" t="str">
            <v>SORO</v>
          </cell>
          <cell r="D43">
            <v>122</v>
          </cell>
        </row>
        <row r="44">
          <cell r="C44" t="str">
            <v>BOLANGIR</v>
          </cell>
          <cell r="D44">
            <v>142</v>
          </cell>
        </row>
        <row r="45">
          <cell r="C45" t="str">
            <v>BALIAPAL</v>
          </cell>
          <cell r="D45">
            <v>148</v>
          </cell>
        </row>
        <row r="46">
          <cell r="C46" t="str">
            <v>JALESWAR</v>
          </cell>
          <cell r="D46">
            <v>148</v>
          </cell>
        </row>
        <row r="47">
          <cell r="C47" t="str">
            <v>KARANJIA</v>
          </cell>
          <cell r="D47">
            <v>148</v>
          </cell>
        </row>
        <row r="48">
          <cell r="C48" t="str">
            <v>REDHAKHOL</v>
          </cell>
          <cell r="D48">
            <v>148</v>
          </cell>
        </row>
        <row r="49">
          <cell r="C49" t="str">
            <v>CHANDANESWAR</v>
          </cell>
          <cell r="D49">
            <v>237</v>
          </cell>
        </row>
        <row r="50">
          <cell r="C50" t="str">
            <v>KHARIAR ROAD</v>
          </cell>
          <cell r="D50">
            <v>159</v>
          </cell>
        </row>
        <row r="51">
          <cell r="C51" t="str">
            <v>BOUDH</v>
          </cell>
          <cell r="D51">
            <v>119</v>
          </cell>
        </row>
        <row r="52">
          <cell r="C52" t="str">
            <v>PHULBANI</v>
          </cell>
          <cell r="D52">
            <v>106</v>
          </cell>
        </row>
        <row r="53">
          <cell r="C53" t="str">
            <v>KEONJHAR</v>
          </cell>
          <cell r="D53">
            <v>110</v>
          </cell>
        </row>
        <row r="54">
          <cell r="C54" t="str">
            <v>ANANDAPUR</v>
          </cell>
          <cell r="D54">
            <v>110</v>
          </cell>
        </row>
        <row r="55">
          <cell r="C55" t="str">
            <v>JHARSUGUDA</v>
          </cell>
          <cell r="D55">
            <v>111</v>
          </cell>
        </row>
        <row r="56">
          <cell r="C56" t="str">
            <v>MALKANGIRI</v>
          </cell>
          <cell r="D56">
            <v>172</v>
          </cell>
        </row>
        <row r="57">
          <cell r="C57" t="str">
            <v>BALICHANDRAPUR</v>
          </cell>
          <cell r="D57">
            <v>98</v>
          </cell>
        </row>
        <row r="58">
          <cell r="C58" t="str">
            <v>PURUNA CUTTACK (BOUDH)</v>
          </cell>
          <cell r="D58">
            <v>119</v>
          </cell>
        </row>
        <row r="59">
          <cell r="C59" t="str">
            <v>ROURKELA</v>
          </cell>
          <cell r="D59">
            <v>111</v>
          </cell>
        </row>
        <row r="60">
          <cell r="C60" t="str">
            <v>BALIMELA</v>
          </cell>
          <cell r="D60">
            <v>173</v>
          </cell>
        </row>
        <row r="61">
          <cell r="C61" t="str">
            <v>BHUBAN</v>
          </cell>
          <cell r="D61">
            <v>113</v>
          </cell>
        </row>
        <row r="62">
          <cell r="C62" t="str">
            <v>DEOGARH</v>
          </cell>
          <cell r="D62">
            <v>138</v>
          </cell>
        </row>
        <row r="63">
          <cell r="C63" t="str">
            <v>AGARPADA</v>
          </cell>
          <cell r="D63">
            <v>109</v>
          </cell>
        </row>
        <row r="64">
          <cell r="C64" t="str">
            <v>SAMBALPUR</v>
          </cell>
          <cell r="D64">
            <v>101</v>
          </cell>
        </row>
        <row r="65">
          <cell r="C65" t="str">
            <v>G UDAYAGIRI</v>
          </cell>
          <cell r="D65">
            <v>150</v>
          </cell>
        </row>
        <row r="66">
          <cell r="C66" t="str">
            <v>JAYPATNA</v>
          </cell>
          <cell r="D66">
            <v>159</v>
          </cell>
        </row>
        <row r="67">
          <cell r="C67" t="str">
            <v>NABARANGPUR</v>
          </cell>
          <cell r="D67">
            <v>140</v>
          </cell>
        </row>
        <row r="68">
          <cell r="C68" t="str">
            <v>KUANRAPUR</v>
          </cell>
          <cell r="D68">
            <v>110</v>
          </cell>
        </row>
        <row r="69">
          <cell r="C69" t="str">
            <v>JUNAGARH</v>
          </cell>
          <cell r="D69">
            <v>159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69"/>
  <sheetViews>
    <sheetView tabSelected="1" workbookViewId="0">
      <selection activeCell="S6" sqref="S6"/>
    </sheetView>
  </sheetViews>
  <sheetFormatPr defaultRowHeight="15"/>
  <cols>
    <col min="1" max="1" width="4.140625" style="1" customWidth="1"/>
    <col min="2" max="2" width="9.7109375" style="1" bestFit="1" customWidth="1"/>
    <col min="3" max="3" width="11.7109375" style="1" bestFit="1" customWidth="1"/>
    <col min="4" max="4" width="9.85546875" style="1" bestFit="1" customWidth="1"/>
    <col min="5" max="5" width="6.42578125" style="1" bestFit="1" customWidth="1"/>
    <col min="6" max="6" width="16" style="1" customWidth="1"/>
    <col min="7" max="7" width="5.85546875" style="1" customWidth="1"/>
    <col min="8" max="9" width="6.85546875" style="3" customWidth="1"/>
    <col min="10" max="10" width="9.140625" style="3" customWidth="1"/>
    <col min="11" max="11" width="9.28515625" style="1" customWidth="1"/>
    <col min="12" max="12" width="35" style="1" bestFit="1" customWidth="1"/>
    <col min="13" max="13" width="9.5703125" style="1" bestFit="1" customWidth="1"/>
    <col min="14" max="16384" width="9.140625" style="1"/>
  </cols>
  <sheetData>
    <row r="2" spans="1:14" ht="6.75" customHeight="1" thickBot="1"/>
    <row r="3" spans="1:14" ht="69.75" customHeight="1" thickBot="1">
      <c r="A3" s="48"/>
      <c r="B3" s="49"/>
      <c r="C3" s="49"/>
      <c r="D3" s="49"/>
      <c r="E3" s="49"/>
      <c r="F3" s="49"/>
      <c r="G3" s="50"/>
      <c r="H3" s="41" t="s">
        <v>11</v>
      </c>
      <c r="I3" s="41"/>
      <c r="J3" s="41"/>
      <c r="K3" s="42"/>
    </row>
    <row r="4" spans="1:14" ht="81.75" customHeight="1" thickBot="1">
      <c r="A4" s="45" t="s">
        <v>14</v>
      </c>
      <c r="B4" s="46"/>
      <c r="C4" s="46"/>
      <c r="D4" s="46"/>
      <c r="E4" s="46"/>
      <c r="F4" s="46"/>
      <c r="G4" s="47"/>
      <c r="H4" s="43" t="s">
        <v>217</v>
      </c>
      <c r="I4" s="43"/>
      <c r="J4" s="43"/>
      <c r="K4" s="44"/>
      <c r="M4" s="3"/>
      <c r="N4" s="29"/>
    </row>
    <row r="5" spans="1:14" ht="15.95" customHeight="1" thickBot="1">
      <c r="A5" s="7"/>
      <c r="B5"/>
      <c r="C5"/>
      <c r="D5"/>
      <c r="E5"/>
      <c r="F5"/>
      <c r="G5"/>
      <c r="H5" s="8"/>
      <c r="I5" s="8"/>
      <c r="J5" s="54" t="s">
        <v>4</v>
      </c>
      <c r="K5" s="55"/>
      <c r="L5"/>
    </row>
    <row r="6" spans="1:14" ht="30.75" thickBot="1">
      <c r="A6" s="16" t="s">
        <v>6</v>
      </c>
      <c r="B6" s="17" t="s">
        <v>7</v>
      </c>
      <c r="C6" s="17" t="s">
        <v>13</v>
      </c>
      <c r="D6" s="17" t="s">
        <v>12</v>
      </c>
      <c r="E6" s="17" t="s">
        <v>1</v>
      </c>
      <c r="F6" s="17" t="s">
        <v>10</v>
      </c>
      <c r="G6" s="17" t="s">
        <v>2</v>
      </c>
      <c r="H6" s="18" t="s">
        <v>3</v>
      </c>
      <c r="I6" s="18" t="s">
        <v>5</v>
      </c>
      <c r="J6" s="19" t="s">
        <v>9</v>
      </c>
      <c r="K6" s="20" t="s">
        <v>8</v>
      </c>
      <c r="L6" s="12" t="s">
        <v>45</v>
      </c>
    </row>
    <row r="7" spans="1:14" ht="15.95" customHeight="1">
      <c r="A7" s="23">
        <v>1</v>
      </c>
      <c r="B7" s="13" t="s">
        <v>46</v>
      </c>
      <c r="C7" s="13" t="s">
        <v>47</v>
      </c>
      <c r="D7" s="13" t="s">
        <v>48</v>
      </c>
      <c r="E7" s="14" t="s">
        <v>15</v>
      </c>
      <c r="F7" s="13" t="s">
        <v>32</v>
      </c>
      <c r="G7" s="13">
        <v>5</v>
      </c>
      <c r="H7" s="15">
        <f>VLOOKUP(F7,'[1]LAXMI DISTRIBUTOR'!$C$4:$D$78,2,FALSE)</f>
        <v>97</v>
      </c>
      <c r="I7" s="15">
        <v>25</v>
      </c>
      <c r="J7" s="15"/>
      <c r="K7" s="24">
        <f>G7*H7+I7</f>
        <v>510</v>
      </c>
      <c r="L7" s="21" t="s">
        <v>49</v>
      </c>
    </row>
    <row r="8" spans="1:14" ht="15.95" customHeight="1">
      <c r="A8" s="25">
        <v>2</v>
      </c>
      <c r="B8" s="4" t="s">
        <v>46</v>
      </c>
      <c r="C8" s="4" t="s">
        <v>50</v>
      </c>
      <c r="D8" s="4" t="s">
        <v>51</v>
      </c>
      <c r="E8" s="9" t="s">
        <v>15</v>
      </c>
      <c r="F8" s="4" t="s">
        <v>28</v>
      </c>
      <c r="G8" s="4">
        <v>12</v>
      </c>
      <c r="H8" s="6">
        <f>VLOOKUP(F8,'[1]LAXMI DISTRIBUTOR'!$C$4:$D$78,2,FALSE)</f>
        <v>109</v>
      </c>
      <c r="I8" s="6">
        <v>25</v>
      </c>
      <c r="J8" s="6">
        <f>G8*H8+I8</f>
        <v>1333</v>
      </c>
      <c r="K8" s="26"/>
      <c r="L8" s="21" t="s">
        <v>52</v>
      </c>
    </row>
    <row r="9" spans="1:14" ht="15.95" customHeight="1">
      <c r="A9" s="25">
        <v>3</v>
      </c>
      <c r="B9" s="4" t="s">
        <v>46</v>
      </c>
      <c r="C9" s="4" t="s">
        <v>53</v>
      </c>
      <c r="D9" s="4" t="s">
        <v>54</v>
      </c>
      <c r="E9" s="9" t="s">
        <v>15</v>
      </c>
      <c r="F9" s="4" t="s">
        <v>20</v>
      </c>
      <c r="G9" s="4">
        <v>37</v>
      </c>
      <c r="H9" s="6">
        <f>VLOOKUP(F9,'[1]LAXMI DISTRIBUTOR'!$C$4:$D$78,2,FALSE)</f>
        <v>111</v>
      </c>
      <c r="I9" s="6">
        <v>25</v>
      </c>
      <c r="J9" s="6">
        <f>G9*H9+I9</f>
        <v>4132</v>
      </c>
      <c r="K9" s="26"/>
      <c r="L9" s="21" t="s">
        <v>55</v>
      </c>
    </row>
    <row r="10" spans="1:14" ht="15.95" customHeight="1">
      <c r="A10" s="25">
        <v>4</v>
      </c>
      <c r="B10" s="4" t="s">
        <v>46</v>
      </c>
      <c r="C10" s="4" t="s">
        <v>56</v>
      </c>
      <c r="D10" s="4" t="s">
        <v>57</v>
      </c>
      <c r="E10" s="9" t="s">
        <v>15</v>
      </c>
      <c r="F10" s="4" t="s">
        <v>58</v>
      </c>
      <c r="G10" s="4">
        <v>14</v>
      </c>
      <c r="H10" s="6">
        <f>VLOOKUP(F10,'[1]LAXMI DISTRIBUTOR'!$C$4:$D$78,2,FALSE)</f>
        <v>122</v>
      </c>
      <c r="I10" s="6">
        <v>25</v>
      </c>
      <c r="J10" s="6">
        <f>G10*H10+I10</f>
        <v>1733</v>
      </c>
      <c r="K10" s="26"/>
      <c r="L10" s="21" t="s">
        <v>59</v>
      </c>
    </row>
    <row r="11" spans="1:14" ht="15.95" customHeight="1">
      <c r="A11" s="25">
        <v>5</v>
      </c>
      <c r="B11" s="4" t="s">
        <v>46</v>
      </c>
      <c r="C11" s="4" t="s">
        <v>60</v>
      </c>
      <c r="D11" s="4" t="s">
        <v>61</v>
      </c>
      <c r="E11" s="9" t="s">
        <v>15</v>
      </c>
      <c r="F11" s="4" t="s">
        <v>16</v>
      </c>
      <c r="G11" s="4">
        <v>4</v>
      </c>
      <c r="H11" s="6">
        <f>VLOOKUP(F11,'[1]LAXMI DISTRIBUTOR'!$C$4:$D$78,2,FALSE)</f>
        <v>98</v>
      </c>
      <c r="I11" s="6">
        <v>25</v>
      </c>
      <c r="J11" s="6"/>
      <c r="K11" s="26">
        <f>G11*H11+I11</f>
        <v>417</v>
      </c>
      <c r="L11" s="21" t="s">
        <v>62</v>
      </c>
    </row>
    <row r="12" spans="1:14" ht="15.95" customHeight="1">
      <c r="A12" s="25">
        <v>6</v>
      </c>
      <c r="B12" s="4" t="s">
        <v>46</v>
      </c>
      <c r="C12" s="4" t="s">
        <v>63</v>
      </c>
      <c r="D12" s="4" t="s">
        <v>64</v>
      </c>
      <c r="E12" s="9" t="s">
        <v>15</v>
      </c>
      <c r="F12" s="4" t="s">
        <v>21</v>
      </c>
      <c r="G12" s="4">
        <v>4</v>
      </c>
      <c r="H12" s="6">
        <f>VLOOKUP(F12,'[1]LAXMI DISTRIBUTOR'!$C$4:$D$78,2,FALSE)</f>
        <v>97</v>
      </c>
      <c r="I12" s="6">
        <v>25</v>
      </c>
      <c r="J12" s="6"/>
      <c r="K12" s="26">
        <f>G12*H12+I12</f>
        <v>413</v>
      </c>
      <c r="L12" s="21" t="s">
        <v>65</v>
      </c>
    </row>
    <row r="13" spans="1:14" ht="15.95" customHeight="1">
      <c r="A13" s="25">
        <v>7</v>
      </c>
      <c r="B13" s="4" t="s">
        <v>46</v>
      </c>
      <c r="C13" s="4" t="s">
        <v>66</v>
      </c>
      <c r="D13" s="4" t="s">
        <v>67</v>
      </c>
      <c r="E13" s="9" t="s">
        <v>15</v>
      </c>
      <c r="F13" s="4" t="s">
        <v>33</v>
      </c>
      <c r="G13" s="4">
        <v>6</v>
      </c>
      <c r="H13" s="6">
        <f>VLOOKUP(F13,'[1]LAXMI DISTRIBUTOR'!$C$4:$D$78,2,FALSE)</f>
        <v>97</v>
      </c>
      <c r="I13" s="6">
        <v>25</v>
      </c>
      <c r="J13" s="6"/>
      <c r="K13" s="26">
        <f>G13*H13+I13</f>
        <v>607</v>
      </c>
      <c r="L13" s="21" t="s">
        <v>68</v>
      </c>
    </row>
    <row r="14" spans="1:14" ht="15.95" customHeight="1">
      <c r="A14" s="25">
        <v>8</v>
      </c>
      <c r="B14" s="4" t="s">
        <v>46</v>
      </c>
      <c r="C14" s="4" t="s">
        <v>69</v>
      </c>
      <c r="D14" s="4" t="s">
        <v>70</v>
      </c>
      <c r="E14" s="9" t="s">
        <v>15</v>
      </c>
      <c r="F14" s="4" t="s">
        <v>20</v>
      </c>
      <c r="G14" s="4">
        <v>25</v>
      </c>
      <c r="H14" s="6">
        <f>VLOOKUP(F14,'[1]LAXMI DISTRIBUTOR'!$C$4:$D$78,2,FALSE)</f>
        <v>111</v>
      </c>
      <c r="I14" s="6">
        <v>25</v>
      </c>
      <c r="J14" s="6">
        <f t="shared" ref="J14:J22" si="0">G14*H14+I14</f>
        <v>2800</v>
      </c>
      <c r="K14" s="26"/>
      <c r="L14" s="21" t="s">
        <v>71</v>
      </c>
    </row>
    <row r="15" spans="1:14" ht="15.95" customHeight="1">
      <c r="A15" s="25">
        <v>9</v>
      </c>
      <c r="B15" s="4" t="s">
        <v>46</v>
      </c>
      <c r="C15" s="4" t="s">
        <v>72</v>
      </c>
      <c r="D15" s="4" t="s">
        <v>73</v>
      </c>
      <c r="E15" s="9" t="s">
        <v>15</v>
      </c>
      <c r="F15" s="4" t="s">
        <v>30</v>
      </c>
      <c r="G15" s="4">
        <v>13</v>
      </c>
      <c r="H15" s="6">
        <f>VLOOKUP(F15,'[1]LAXMI DISTRIBUTOR'!$C$4:$D$78,2,FALSE)</f>
        <v>148</v>
      </c>
      <c r="I15" s="6">
        <v>25</v>
      </c>
      <c r="J15" s="6">
        <f t="shared" si="0"/>
        <v>1949</v>
      </c>
      <c r="K15" s="26"/>
      <c r="L15" s="21" t="s">
        <v>74</v>
      </c>
    </row>
    <row r="16" spans="1:14" s="37" customFormat="1" ht="30">
      <c r="A16" s="30">
        <v>10</v>
      </c>
      <c r="B16" s="31" t="s">
        <v>75</v>
      </c>
      <c r="C16" s="31" t="s">
        <v>76</v>
      </c>
      <c r="D16" s="32" t="s">
        <v>77</v>
      </c>
      <c r="E16" s="33" t="s">
        <v>15</v>
      </c>
      <c r="F16" s="31" t="s">
        <v>35</v>
      </c>
      <c r="G16" s="31">
        <v>32</v>
      </c>
      <c r="H16" s="34">
        <f>VLOOKUP(F16,'[1]LAXMI DISTRIBUTOR'!$C$4:$D$78,2,FALSE)</f>
        <v>90</v>
      </c>
      <c r="I16" s="34">
        <v>25</v>
      </c>
      <c r="J16" s="34">
        <f t="shared" si="0"/>
        <v>2905</v>
      </c>
      <c r="K16" s="35"/>
      <c r="L16" s="36" t="s">
        <v>78</v>
      </c>
    </row>
    <row r="17" spans="1:12" ht="15.95" customHeight="1">
      <c r="A17" s="25">
        <v>11</v>
      </c>
      <c r="B17" s="4" t="s">
        <v>79</v>
      </c>
      <c r="C17" s="4" t="s">
        <v>80</v>
      </c>
      <c r="D17" s="4" t="s">
        <v>81</v>
      </c>
      <c r="E17" s="9" t="s">
        <v>15</v>
      </c>
      <c r="F17" s="4" t="s">
        <v>26</v>
      </c>
      <c r="G17" s="4">
        <v>12</v>
      </c>
      <c r="H17" s="6">
        <f>VLOOKUP(F17,'[1]LAXMI DISTRIBUTOR'!$C$4:$D$78,2,FALSE)</f>
        <v>148</v>
      </c>
      <c r="I17" s="6">
        <v>25</v>
      </c>
      <c r="J17" s="6">
        <f t="shared" si="0"/>
        <v>1801</v>
      </c>
      <c r="K17" s="26"/>
      <c r="L17" s="21" t="s">
        <v>82</v>
      </c>
    </row>
    <row r="18" spans="1:12" ht="15.95" customHeight="1">
      <c r="A18" s="25">
        <v>12</v>
      </c>
      <c r="B18" s="4" t="s">
        <v>79</v>
      </c>
      <c r="C18" s="4" t="s">
        <v>83</v>
      </c>
      <c r="D18" s="4" t="s">
        <v>84</v>
      </c>
      <c r="E18" s="9" t="s">
        <v>15</v>
      </c>
      <c r="F18" s="4" t="s">
        <v>29</v>
      </c>
      <c r="G18" s="4">
        <v>12</v>
      </c>
      <c r="H18" s="6">
        <f>VLOOKUP(F18,'[1]LAXMI DISTRIBUTOR'!$C$4:$D$78,2,FALSE)</f>
        <v>117</v>
      </c>
      <c r="I18" s="6">
        <v>25</v>
      </c>
      <c r="J18" s="6">
        <f t="shared" si="0"/>
        <v>1429</v>
      </c>
      <c r="K18" s="26"/>
      <c r="L18" s="21" t="s">
        <v>85</v>
      </c>
    </row>
    <row r="19" spans="1:12" ht="15.95" customHeight="1">
      <c r="A19" s="25">
        <v>13</v>
      </c>
      <c r="B19" s="4" t="s">
        <v>86</v>
      </c>
      <c r="C19" s="4" t="s">
        <v>87</v>
      </c>
      <c r="D19" s="4" t="s">
        <v>88</v>
      </c>
      <c r="E19" s="9" t="s">
        <v>15</v>
      </c>
      <c r="F19" s="4" t="s">
        <v>18</v>
      </c>
      <c r="G19" s="4">
        <v>13</v>
      </c>
      <c r="H19" s="6">
        <f>VLOOKUP(F19,'[1]LAXMI DISTRIBUTOR'!$C$4:$D$78,2,FALSE)</f>
        <v>98</v>
      </c>
      <c r="I19" s="6">
        <v>25</v>
      </c>
      <c r="J19" s="6">
        <f t="shared" si="0"/>
        <v>1299</v>
      </c>
      <c r="K19" s="26"/>
      <c r="L19" s="21" t="s">
        <v>89</v>
      </c>
    </row>
    <row r="20" spans="1:12" ht="15.95" customHeight="1">
      <c r="A20" s="25">
        <v>14</v>
      </c>
      <c r="B20" s="4" t="s">
        <v>90</v>
      </c>
      <c r="C20" s="4" t="s">
        <v>91</v>
      </c>
      <c r="D20" s="4" t="s">
        <v>92</v>
      </c>
      <c r="E20" s="9" t="s">
        <v>15</v>
      </c>
      <c r="F20" s="4" t="s">
        <v>18</v>
      </c>
      <c r="G20" s="4">
        <v>14</v>
      </c>
      <c r="H20" s="6">
        <f>VLOOKUP(F20,'[1]LAXMI DISTRIBUTOR'!$C$4:$D$78,2,FALSE)</f>
        <v>98</v>
      </c>
      <c r="I20" s="6">
        <v>25</v>
      </c>
      <c r="J20" s="6">
        <f t="shared" si="0"/>
        <v>1397</v>
      </c>
      <c r="K20" s="26"/>
      <c r="L20" s="21" t="s">
        <v>89</v>
      </c>
    </row>
    <row r="21" spans="1:12" ht="15.95" customHeight="1">
      <c r="A21" s="25">
        <v>15</v>
      </c>
      <c r="B21" s="4" t="s">
        <v>93</v>
      </c>
      <c r="C21" s="4" t="s">
        <v>94</v>
      </c>
      <c r="D21" s="4" t="s">
        <v>95</v>
      </c>
      <c r="E21" s="9" t="s">
        <v>15</v>
      </c>
      <c r="F21" s="4" t="s">
        <v>29</v>
      </c>
      <c r="G21" s="4">
        <v>14</v>
      </c>
      <c r="H21" s="6">
        <f>VLOOKUP(F21,'[1]LAXMI DISTRIBUTOR'!$C$4:$D$78,2,FALSE)</f>
        <v>117</v>
      </c>
      <c r="I21" s="6">
        <v>25</v>
      </c>
      <c r="J21" s="6">
        <f t="shared" si="0"/>
        <v>1663</v>
      </c>
      <c r="K21" s="26"/>
      <c r="L21" s="21" t="s">
        <v>85</v>
      </c>
    </row>
    <row r="22" spans="1:12" ht="15.95" customHeight="1">
      <c r="A22" s="25">
        <v>16</v>
      </c>
      <c r="B22" s="4" t="s">
        <v>96</v>
      </c>
      <c r="C22" s="4" t="s">
        <v>97</v>
      </c>
      <c r="D22" s="4" t="s">
        <v>98</v>
      </c>
      <c r="E22" s="9" t="s">
        <v>15</v>
      </c>
      <c r="F22" s="4" t="s">
        <v>38</v>
      </c>
      <c r="G22" s="4">
        <v>10</v>
      </c>
      <c r="H22" s="6">
        <f>VLOOKUP(F22,'[1]LAXMI DISTRIBUTOR'!$C$4:$D$78,2,FALSE)</f>
        <v>97</v>
      </c>
      <c r="I22" s="6">
        <v>25</v>
      </c>
      <c r="J22" s="6">
        <f t="shared" si="0"/>
        <v>995</v>
      </c>
      <c r="K22" s="26"/>
      <c r="L22" s="21" t="s">
        <v>99</v>
      </c>
    </row>
    <row r="23" spans="1:12" ht="15.95" customHeight="1">
      <c r="A23" s="25">
        <v>17</v>
      </c>
      <c r="B23" s="4" t="s">
        <v>96</v>
      </c>
      <c r="C23" s="4" t="s">
        <v>100</v>
      </c>
      <c r="D23" s="4" t="s">
        <v>101</v>
      </c>
      <c r="E23" s="9" t="s">
        <v>15</v>
      </c>
      <c r="F23" s="4" t="s">
        <v>32</v>
      </c>
      <c r="G23" s="4">
        <v>7</v>
      </c>
      <c r="H23" s="6">
        <f>VLOOKUP(F23,'[1]LAXMI DISTRIBUTOR'!$C$4:$D$78,2,FALSE)</f>
        <v>97</v>
      </c>
      <c r="I23" s="6">
        <v>25</v>
      </c>
      <c r="J23" s="6"/>
      <c r="K23" s="26">
        <f>G23*H23+I23</f>
        <v>704</v>
      </c>
      <c r="L23" s="21" t="s">
        <v>49</v>
      </c>
    </row>
    <row r="24" spans="1:12" ht="15.95" customHeight="1">
      <c r="A24" s="25">
        <v>18</v>
      </c>
      <c r="B24" s="4" t="s">
        <v>96</v>
      </c>
      <c r="C24" s="4" t="s">
        <v>102</v>
      </c>
      <c r="D24" s="4" t="s">
        <v>103</v>
      </c>
      <c r="E24" s="9" t="s">
        <v>15</v>
      </c>
      <c r="F24" s="4" t="s">
        <v>27</v>
      </c>
      <c r="G24" s="4">
        <v>7</v>
      </c>
      <c r="H24" s="6">
        <f>VLOOKUP(F24,'[1]LAXMI DISTRIBUTOR'!$C$4:$D$78,2,FALSE)</f>
        <v>110</v>
      </c>
      <c r="I24" s="6">
        <v>25</v>
      </c>
      <c r="J24" s="6">
        <f t="shared" ref="J24:J30" si="1">G24*H24+I24</f>
        <v>795</v>
      </c>
      <c r="K24" s="26"/>
      <c r="L24" s="21" t="s">
        <v>104</v>
      </c>
    </row>
    <row r="25" spans="1:12" ht="15.95" customHeight="1">
      <c r="A25" s="25">
        <v>19</v>
      </c>
      <c r="B25" s="4" t="s">
        <v>96</v>
      </c>
      <c r="C25" s="4" t="s">
        <v>105</v>
      </c>
      <c r="D25" s="4" t="s">
        <v>106</v>
      </c>
      <c r="E25" s="9" t="s">
        <v>15</v>
      </c>
      <c r="F25" s="4" t="s">
        <v>28</v>
      </c>
      <c r="G25" s="4">
        <v>16</v>
      </c>
      <c r="H25" s="6">
        <f>VLOOKUP(F25,'[1]LAXMI DISTRIBUTOR'!$C$4:$D$78,2,FALSE)</f>
        <v>109</v>
      </c>
      <c r="I25" s="6">
        <v>25</v>
      </c>
      <c r="J25" s="6">
        <f t="shared" si="1"/>
        <v>1769</v>
      </c>
      <c r="K25" s="26"/>
      <c r="L25" s="21" t="s">
        <v>52</v>
      </c>
    </row>
    <row r="26" spans="1:12" ht="15.95" customHeight="1">
      <c r="A26" s="25">
        <v>20</v>
      </c>
      <c r="B26" s="4" t="s">
        <v>107</v>
      </c>
      <c r="C26" s="4" t="s">
        <v>108</v>
      </c>
      <c r="D26" s="4" t="s">
        <v>109</v>
      </c>
      <c r="E26" s="9" t="s">
        <v>15</v>
      </c>
      <c r="F26" s="4" t="s">
        <v>42</v>
      </c>
      <c r="G26" s="4">
        <v>5</v>
      </c>
      <c r="H26" s="6">
        <f>VLOOKUP(F26,'[1]LAXMI DISTRIBUTOR'!$C$4:$D$78,2,FALSE)</f>
        <v>159</v>
      </c>
      <c r="I26" s="6">
        <v>25</v>
      </c>
      <c r="J26" s="6">
        <f t="shared" si="1"/>
        <v>820</v>
      </c>
      <c r="K26" s="26"/>
      <c r="L26" s="21" t="s">
        <v>110</v>
      </c>
    </row>
    <row r="27" spans="1:12" ht="15.95" customHeight="1">
      <c r="A27" s="25">
        <v>21</v>
      </c>
      <c r="B27" s="4" t="s">
        <v>111</v>
      </c>
      <c r="C27" s="4" t="s">
        <v>112</v>
      </c>
      <c r="D27" s="4" t="s">
        <v>113</v>
      </c>
      <c r="E27" s="9" t="s">
        <v>15</v>
      </c>
      <c r="F27" s="4" t="s">
        <v>16</v>
      </c>
      <c r="G27" s="4">
        <v>8</v>
      </c>
      <c r="H27" s="6">
        <f>VLOOKUP(F27,'[1]LAXMI DISTRIBUTOR'!$C$4:$D$78,2,FALSE)</f>
        <v>98</v>
      </c>
      <c r="I27" s="6">
        <v>25</v>
      </c>
      <c r="J27" s="6">
        <f t="shared" si="1"/>
        <v>809</v>
      </c>
      <c r="K27" s="26"/>
      <c r="L27" s="21" t="s">
        <v>62</v>
      </c>
    </row>
    <row r="28" spans="1:12" ht="15.95" customHeight="1">
      <c r="A28" s="25">
        <v>22</v>
      </c>
      <c r="B28" s="4" t="s">
        <v>111</v>
      </c>
      <c r="C28" s="4" t="s">
        <v>114</v>
      </c>
      <c r="D28" s="4" t="s">
        <v>115</v>
      </c>
      <c r="E28" s="9" t="s">
        <v>15</v>
      </c>
      <c r="F28" s="4" t="s">
        <v>18</v>
      </c>
      <c r="G28" s="4">
        <v>16</v>
      </c>
      <c r="H28" s="6">
        <f>VLOOKUP(F28,'[1]LAXMI DISTRIBUTOR'!$C$4:$D$78,2,FALSE)</f>
        <v>98</v>
      </c>
      <c r="I28" s="6">
        <v>25</v>
      </c>
      <c r="J28" s="6">
        <f t="shared" si="1"/>
        <v>1593</v>
      </c>
      <c r="K28" s="26"/>
      <c r="L28" s="21" t="s">
        <v>89</v>
      </c>
    </row>
    <row r="29" spans="1:12" ht="15.95" customHeight="1">
      <c r="A29" s="25">
        <v>23</v>
      </c>
      <c r="B29" s="4" t="s">
        <v>111</v>
      </c>
      <c r="C29" s="4" t="s">
        <v>116</v>
      </c>
      <c r="D29" s="4" t="s">
        <v>117</v>
      </c>
      <c r="E29" s="9" t="s">
        <v>15</v>
      </c>
      <c r="F29" s="4" t="s">
        <v>30</v>
      </c>
      <c r="G29" s="4">
        <v>18</v>
      </c>
      <c r="H29" s="6">
        <f>VLOOKUP(F29,'[1]LAXMI DISTRIBUTOR'!$C$4:$D$78,2,FALSE)</f>
        <v>148</v>
      </c>
      <c r="I29" s="6">
        <v>25</v>
      </c>
      <c r="J29" s="6">
        <f t="shared" si="1"/>
        <v>2689</v>
      </c>
      <c r="K29" s="26"/>
      <c r="L29" s="21" t="s">
        <v>74</v>
      </c>
    </row>
    <row r="30" spans="1:12" ht="15.95" customHeight="1">
      <c r="A30" s="25">
        <v>24</v>
      </c>
      <c r="B30" s="4" t="s">
        <v>111</v>
      </c>
      <c r="C30" s="4" t="s">
        <v>118</v>
      </c>
      <c r="D30" s="4" t="s">
        <v>119</v>
      </c>
      <c r="E30" s="9" t="s">
        <v>15</v>
      </c>
      <c r="F30" s="4" t="s">
        <v>40</v>
      </c>
      <c r="G30" s="4">
        <v>9</v>
      </c>
      <c r="H30" s="6">
        <f>VLOOKUP(F30,'[1]LAXMI DISTRIBUTOR'!$C$4:$D$78,2,FALSE)</f>
        <v>90</v>
      </c>
      <c r="I30" s="6">
        <v>25</v>
      </c>
      <c r="J30" s="6">
        <f t="shared" si="1"/>
        <v>835</v>
      </c>
      <c r="K30" s="26"/>
      <c r="L30" s="21" t="s">
        <v>120</v>
      </c>
    </row>
    <row r="31" spans="1:12" ht="15.95" customHeight="1">
      <c r="A31" s="25">
        <v>25</v>
      </c>
      <c r="B31" s="4" t="s">
        <v>121</v>
      </c>
      <c r="C31" s="4" t="s">
        <v>122</v>
      </c>
      <c r="D31" s="4" t="s">
        <v>123</v>
      </c>
      <c r="E31" s="9" t="s">
        <v>15</v>
      </c>
      <c r="F31" s="4" t="s">
        <v>37</v>
      </c>
      <c r="G31" s="4">
        <v>5</v>
      </c>
      <c r="H31" s="6">
        <f>VLOOKUP(F31,'[1]LAXMI DISTRIBUTOR'!$C$4:$D$78,2,FALSE)</f>
        <v>101</v>
      </c>
      <c r="I31" s="6">
        <v>25</v>
      </c>
      <c r="J31" s="6"/>
      <c r="K31" s="26">
        <f>G31*H31+I31</f>
        <v>530</v>
      </c>
      <c r="L31" s="21" t="s">
        <v>124</v>
      </c>
    </row>
    <row r="32" spans="1:12" ht="15.95" customHeight="1">
      <c r="A32" s="25">
        <v>26</v>
      </c>
      <c r="B32" s="4" t="s">
        <v>121</v>
      </c>
      <c r="C32" s="4" t="s">
        <v>125</v>
      </c>
      <c r="D32" s="4" t="s">
        <v>126</v>
      </c>
      <c r="E32" s="9" t="s">
        <v>15</v>
      </c>
      <c r="F32" s="4" t="s">
        <v>17</v>
      </c>
      <c r="G32" s="4">
        <v>6</v>
      </c>
      <c r="H32" s="6">
        <f>VLOOKUP(F32,'[1]LAXMI DISTRIBUTOR'!$C$4:$D$78,2,FALSE)</f>
        <v>110</v>
      </c>
      <c r="I32" s="6">
        <v>25</v>
      </c>
      <c r="J32" s="6"/>
      <c r="K32" s="26">
        <f>G32*H32+I32</f>
        <v>685</v>
      </c>
      <c r="L32" s="21" t="s">
        <v>127</v>
      </c>
    </row>
    <row r="33" spans="1:12" ht="15.95" customHeight="1">
      <c r="A33" s="25">
        <v>27</v>
      </c>
      <c r="B33" s="4" t="s">
        <v>121</v>
      </c>
      <c r="C33" s="4" t="s">
        <v>128</v>
      </c>
      <c r="D33" s="4" t="s">
        <v>129</v>
      </c>
      <c r="E33" s="9" t="s">
        <v>15</v>
      </c>
      <c r="F33" s="4" t="s">
        <v>21</v>
      </c>
      <c r="G33" s="4">
        <v>9</v>
      </c>
      <c r="H33" s="6">
        <f>VLOOKUP(F33,'[1]LAXMI DISTRIBUTOR'!$C$4:$D$78,2,FALSE)</f>
        <v>97</v>
      </c>
      <c r="I33" s="6">
        <v>25</v>
      </c>
      <c r="J33" s="6">
        <f>G33*H33+I33</f>
        <v>898</v>
      </c>
      <c r="K33" s="26"/>
      <c r="L33" s="21" t="s">
        <v>65</v>
      </c>
    </row>
    <row r="34" spans="1:12" ht="15.95" customHeight="1">
      <c r="A34" s="25">
        <v>28</v>
      </c>
      <c r="B34" s="4" t="s">
        <v>121</v>
      </c>
      <c r="C34" s="4" t="s">
        <v>130</v>
      </c>
      <c r="D34" s="4" t="s">
        <v>131</v>
      </c>
      <c r="E34" s="9" t="s">
        <v>15</v>
      </c>
      <c r="F34" s="4" t="s">
        <v>23</v>
      </c>
      <c r="G34" s="4">
        <v>7</v>
      </c>
      <c r="H34" s="6">
        <f>VLOOKUP(F34,'[1]LAXMI DISTRIBUTOR'!$C$4:$D$78,2,FALSE)</f>
        <v>110</v>
      </c>
      <c r="I34" s="6">
        <v>25</v>
      </c>
      <c r="J34" s="6">
        <f>G34*H34+I34</f>
        <v>795</v>
      </c>
      <c r="K34" s="26"/>
      <c r="L34" s="21" t="s">
        <v>132</v>
      </c>
    </row>
    <row r="35" spans="1:12" ht="15.95" customHeight="1">
      <c r="A35" s="25">
        <v>29</v>
      </c>
      <c r="B35" s="4" t="s">
        <v>121</v>
      </c>
      <c r="C35" s="4" t="s">
        <v>133</v>
      </c>
      <c r="D35" s="4" t="s">
        <v>134</v>
      </c>
      <c r="E35" s="9" t="s">
        <v>15</v>
      </c>
      <c r="F35" s="4" t="s">
        <v>41</v>
      </c>
      <c r="G35" s="4">
        <v>2</v>
      </c>
      <c r="H35" s="6">
        <f>VLOOKUP(F35,'[1]LAXMI DISTRIBUTOR'!$C$4:$D$78,2,FALSE)</f>
        <v>148</v>
      </c>
      <c r="I35" s="6">
        <v>25</v>
      </c>
      <c r="J35" s="6"/>
      <c r="K35" s="26">
        <f>G35*H35+I35</f>
        <v>321</v>
      </c>
      <c r="L35" s="21" t="s">
        <v>135</v>
      </c>
    </row>
    <row r="36" spans="1:12" ht="15.95" customHeight="1">
      <c r="A36" s="25">
        <v>30</v>
      </c>
      <c r="B36" s="4" t="s">
        <v>121</v>
      </c>
      <c r="C36" s="4" t="s">
        <v>136</v>
      </c>
      <c r="D36" s="4" t="s">
        <v>137</v>
      </c>
      <c r="E36" s="9" t="s">
        <v>15</v>
      </c>
      <c r="F36" s="4" t="s">
        <v>34</v>
      </c>
      <c r="G36" s="4">
        <v>5</v>
      </c>
      <c r="H36" s="6">
        <f>VLOOKUP(F36,'[1]LAXMI DISTRIBUTOR'!$C$4:$D$78,2,FALSE)</f>
        <v>159</v>
      </c>
      <c r="I36" s="6">
        <v>25</v>
      </c>
      <c r="J36" s="6">
        <f>G36*H36+I36</f>
        <v>820</v>
      </c>
      <c r="K36" s="26"/>
      <c r="L36" s="21" t="s">
        <v>138</v>
      </c>
    </row>
    <row r="37" spans="1:12" ht="15.95" customHeight="1">
      <c r="A37" s="25">
        <v>31</v>
      </c>
      <c r="B37" s="4" t="s">
        <v>139</v>
      </c>
      <c r="C37" s="4" t="s">
        <v>140</v>
      </c>
      <c r="D37" s="4" t="s">
        <v>141</v>
      </c>
      <c r="E37" s="9" t="s">
        <v>15</v>
      </c>
      <c r="F37" s="4" t="s">
        <v>29</v>
      </c>
      <c r="G37" s="4">
        <v>10</v>
      </c>
      <c r="H37" s="6">
        <f>VLOOKUP(F37,'[1]LAXMI DISTRIBUTOR'!$C$4:$D$78,2,FALSE)</f>
        <v>117</v>
      </c>
      <c r="I37" s="6">
        <v>25</v>
      </c>
      <c r="J37" s="6">
        <f>G37*H37+I37</f>
        <v>1195</v>
      </c>
      <c r="K37" s="26"/>
      <c r="L37" s="21" t="s">
        <v>85</v>
      </c>
    </row>
    <row r="38" spans="1:12" ht="15.95" customHeight="1">
      <c r="A38" s="25">
        <v>32</v>
      </c>
      <c r="B38" s="4" t="s">
        <v>139</v>
      </c>
      <c r="C38" s="4" t="s">
        <v>142</v>
      </c>
      <c r="D38" s="4" t="s">
        <v>143</v>
      </c>
      <c r="E38" s="9" t="s">
        <v>15</v>
      </c>
      <c r="F38" s="4" t="s">
        <v>33</v>
      </c>
      <c r="G38" s="4">
        <v>7</v>
      </c>
      <c r="H38" s="6">
        <f>VLOOKUP(F38,'[1]LAXMI DISTRIBUTOR'!$C$4:$D$78,2,FALSE)</f>
        <v>97</v>
      </c>
      <c r="I38" s="6">
        <v>25</v>
      </c>
      <c r="J38" s="6"/>
      <c r="K38" s="26">
        <f>G38*H38+I38</f>
        <v>704</v>
      </c>
      <c r="L38" s="21" t="s">
        <v>68</v>
      </c>
    </row>
    <row r="39" spans="1:12" ht="15.95" customHeight="1">
      <c r="A39" s="25">
        <v>33</v>
      </c>
      <c r="B39" s="4" t="s">
        <v>144</v>
      </c>
      <c r="C39" s="4" t="s">
        <v>145</v>
      </c>
      <c r="D39" s="4" t="s">
        <v>146</v>
      </c>
      <c r="E39" s="9" t="s">
        <v>15</v>
      </c>
      <c r="F39" s="4" t="s">
        <v>32</v>
      </c>
      <c r="G39" s="4">
        <v>8</v>
      </c>
      <c r="H39" s="6">
        <f>VLOOKUP(F39,'[1]LAXMI DISTRIBUTOR'!$C$4:$D$78,2,FALSE)</f>
        <v>97</v>
      </c>
      <c r="I39" s="6">
        <v>25</v>
      </c>
      <c r="J39" s="6">
        <f>G39*H39+I39</f>
        <v>801</v>
      </c>
      <c r="K39" s="26"/>
      <c r="L39" s="21" t="s">
        <v>49</v>
      </c>
    </row>
    <row r="40" spans="1:12" ht="15.95" customHeight="1">
      <c r="A40" s="25">
        <v>34</v>
      </c>
      <c r="B40" s="4" t="s">
        <v>144</v>
      </c>
      <c r="C40" s="4" t="s">
        <v>147</v>
      </c>
      <c r="D40" s="4" t="s">
        <v>148</v>
      </c>
      <c r="E40" s="9" t="s">
        <v>15</v>
      </c>
      <c r="F40" s="4" t="s">
        <v>38</v>
      </c>
      <c r="G40" s="4">
        <v>7</v>
      </c>
      <c r="H40" s="6">
        <f>VLOOKUP(F40,'[1]LAXMI DISTRIBUTOR'!$C$4:$D$78,2,FALSE)</f>
        <v>97</v>
      </c>
      <c r="I40" s="6">
        <v>25</v>
      </c>
      <c r="J40" s="6"/>
      <c r="K40" s="26">
        <f>G40*H40+I40</f>
        <v>704</v>
      </c>
      <c r="L40" s="21" t="s">
        <v>99</v>
      </c>
    </row>
    <row r="41" spans="1:12" ht="15.95" customHeight="1">
      <c r="A41" s="25">
        <v>35</v>
      </c>
      <c r="B41" s="4" t="s">
        <v>149</v>
      </c>
      <c r="C41" s="4" t="s">
        <v>150</v>
      </c>
      <c r="D41" s="4" t="s">
        <v>151</v>
      </c>
      <c r="E41" s="9" t="s">
        <v>15</v>
      </c>
      <c r="F41" s="4" t="s">
        <v>18</v>
      </c>
      <c r="G41" s="4">
        <v>17</v>
      </c>
      <c r="H41" s="6">
        <f>VLOOKUP(F41,'[1]LAXMI DISTRIBUTOR'!$C$4:$D$78,2,FALSE)</f>
        <v>98</v>
      </c>
      <c r="I41" s="6">
        <v>25</v>
      </c>
      <c r="J41" s="6">
        <f t="shared" ref="J41:J46" si="2">G41*H41+I41</f>
        <v>1691</v>
      </c>
      <c r="K41" s="26"/>
      <c r="L41" s="21" t="s">
        <v>89</v>
      </c>
    </row>
    <row r="42" spans="1:12" ht="15.95" customHeight="1">
      <c r="A42" s="25">
        <v>36</v>
      </c>
      <c r="B42" s="4" t="s">
        <v>149</v>
      </c>
      <c r="C42" s="4" t="s">
        <v>152</v>
      </c>
      <c r="D42" s="4" t="s">
        <v>153</v>
      </c>
      <c r="E42" s="9" t="s">
        <v>15</v>
      </c>
      <c r="F42" s="4" t="s">
        <v>19</v>
      </c>
      <c r="G42" s="4">
        <v>12</v>
      </c>
      <c r="H42" s="6">
        <f>VLOOKUP(F42,'[1]LAXMI DISTRIBUTOR'!$C$4:$D$78,2,FALSE)</f>
        <v>109</v>
      </c>
      <c r="I42" s="6">
        <v>25</v>
      </c>
      <c r="J42" s="6">
        <f t="shared" si="2"/>
        <v>1333</v>
      </c>
      <c r="K42" s="26"/>
      <c r="L42" s="21" t="s">
        <v>154</v>
      </c>
    </row>
    <row r="43" spans="1:12" ht="15.95" customHeight="1">
      <c r="A43" s="25">
        <v>37</v>
      </c>
      <c r="B43" s="4" t="s">
        <v>155</v>
      </c>
      <c r="C43" s="4" t="s">
        <v>156</v>
      </c>
      <c r="D43" s="4" t="s">
        <v>157</v>
      </c>
      <c r="E43" s="9" t="s">
        <v>15</v>
      </c>
      <c r="F43" s="4" t="s">
        <v>24</v>
      </c>
      <c r="G43" s="4">
        <v>11</v>
      </c>
      <c r="H43" s="6">
        <f>VLOOKUP(F43,'[1]LAXMI DISTRIBUTOR'!$C$4:$D$78,2,FALSE)</f>
        <v>101</v>
      </c>
      <c r="I43" s="6">
        <v>25</v>
      </c>
      <c r="J43" s="6">
        <f t="shared" si="2"/>
        <v>1136</v>
      </c>
      <c r="K43" s="26"/>
      <c r="L43" s="21" t="s">
        <v>158</v>
      </c>
    </row>
    <row r="44" spans="1:12" ht="15.95" customHeight="1">
      <c r="A44" s="25">
        <v>38</v>
      </c>
      <c r="B44" s="4" t="s">
        <v>159</v>
      </c>
      <c r="C44" s="4" t="s">
        <v>160</v>
      </c>
      <c r="D44" s="4" t="s">
        <v>161</v>
      </c>
      <c r="E44" s="9" t="s">
        <v>15</v>
      </c>
      <c r="F44" s="4" t="s">
        <v>29</v>
      </c>
      <c r="G44" s="4">
        <v>9</v>
      </c>
      <c r="H44" s="6">
        <f>VLOOKUP(F44,'[1]LAXMI DISTRIBUTOR'!$C$4:$D$78,2,FALSE)</f>
        <v>117</v>
      </c>
      <c r="I44" s="6">
        <v>25</v>
      </c>
      <c r="J44" s="6">
        <f t="shared" si="2"/>
        <v>1078</v>
      </c>
      <c r="K44" s="26"/>
      <c r="L44" s="21" t="s">
        <v>85</v>
      </c>
    </row>
    <row r="45" spans="1:12" ht="15.95" customHeight="1">
      <c r="A45" s="25">
        <v>39</v>
      </c>
      <c r="B45" s="4" t="s">
        <v>159</v>
      </c>
      <c r="C45" s="4" t="s">
        <v>162</v>
      </c>
      <c r="D45" s="4" t="s">
        <v>163</v>
      </c>
      <c r="E45" s="9" t="s">
        <v>15</v>
      </c>
      <c r="F45" s="4" t="s">
        <v>28</v>
      </c>
      <c r="G45" s="4">
        <v>29</v>
      </c>
      <c r="H45" s="6">
        <f>VLOOKUP(F45,'[1]LAXMI DISTRIBUTOR'!$C$4:$D$78,2,FALSE)</f>
        <v>109</v>
      </c>
      <c r="I45" s="6">
        <v>25</v>
      </c>
      <c r="J45" s="6">
        <f t="shared" si="2"/>
        <v>3186</v>
      </c>
      <c r="K45" s="26"/>
      <c r="L45" s="21" t="s">
        <v>52</v>
      </c>
    </row>
    <row r="46" spans="1:12" ht="15.95" customHeight="1">
      <c r="A46" s="25">
        <v>40</v>
      </c>
      <c r="B46" s="4" t="s">
        <v>164</v>
      </c>
      <c r="C46" s="4" t="s">
        <v>165</v>
      </c>
      <c r="D46" s="4" t="s">
        <v>166</v>
      </c>
      <c r="E46" s="9" t="s">
        <v>15</v>
      </c>
      <c r="F46" s="4" t="s">
        <v>31</v>
      </c>
      <c r="G46" s="4">
        <v>14</v>
      </c>
      <c r="H46" s="6">
        <f>VLOOKUP(F46,'[1]LAXMI DISTRIBUTOR'!$C$4:$D$78,2,FALSE)</f>
        <v>106</v>
      </c>
      <c r="I46" s="6">
        <v>25</v>
      </c>
      <c r="J46" s="6">
        <f t="shared" si="2"/>
        <v>1509</v>
      </c>
      <c r="K46" s="26"/>
      <c r="L46" s="21" t="s">
        <v>167</v>
      </c>
    </row>
    <row r="47" spans="1:12" ht="15.95" customHeight="1">
      <c r="A47" s="25">
        <v>41</v>
      </c>
      <c r="B47" s="4" t="s">
        <v>168</v>
      </c>
      <c r="C47" s="4" t="s">
        <v>169</v>
      </c>
      <c r="D47" s="4" t="s">
        <v>170</v>
      </c>
      <c r="E47" s="9" t="s">
        <v>15</v>
      </c>
      <c r="F47" s="4" t="s">
        <v>39</v>
      </c>
      <c r="G47" s="4">
        <v>7</v>
      </c>
      <c r="H47" s="6">
        <f>VLOOKUP(F47,'[1]LAXMI DISTRIBUTOR'!$C$4:$D$78,2,FALSE)</f>
        <v>85</v>
      </c>
      <c r="I47" s="6">
        <v>25</v>
      </c>
      <c r="J47" s="6"/>
      <c r="K47" s="26">
        <f>G47*H47+I47</f>
        <v>620</v>
      </c>
      <c r="L47" s="21" t="s">
        <v>171</v>
      </c>
    </row>
    <row r="48" spans="1:12" ht="15.95" customHeight="1">
      <c r="A48" s="25">
        <v>42</v>
      </c>
      <c r="B48" s="4" t="s">
        <v>168</v>
      </c>
      <c r="C48" s="4" t="s">
        <v>172</v>
      </c>
      <c r="D48" s="4" t="s">
        <v>173</v>
      </c>
      <c r="E48" s="9" t="s">
        <v>15</v>
      </c>
      <c r="F48" s="4" t="s">
        <v>32</v>
      </c>
      <c r="G48" s="4">
        <v>9</v>
      </c>
      <c r="H48" s="6">
        <f>VLOOKUP(F48,'[1]LAXMI DISTRIBUTOR'!$C$4:$D$78,2,FALSE)</f>
        <v>97</v>
      </c>
      <c r="I48" s="6">
        <v>25</v>
      </c>
      <c r="J48" s="6">
        <f t="shared" ref="J48:J59" si="3">G48*H48+I48</f>
        <v>898</v>
      </c>
      <c r="K48" s="26"/>
      <c r="L48" s="21" t="s">
        <v>49</v>
      </c>
    </row>
    <row r="49" spans="1:12" ht="15.95" customHeight="1">
      <c r="A49" s="25">
        <v>43</v>
      </c>
      <c r="B49" s="4" t="s">
        <v>168</v>
      </c>
      <c r="C49" s="4" t="s">
        <v>174</v>
      </c>
      <c r="D49" s="4" t="s">
        <v>175</v>
      </c>
      <c r="E49" s="9" t="s">
        <v>15</v>
      </c>
      <c r="F49" s="4" t="s">
        <v>36</v>
      </c>
      <c r="G49" s="4">
        <v>19</v>
      </c>
      <c r="H49" s="6">
        <f>VLOOKUP(F49,'[1]LAXMI DISTRIBUTOR'!$C$4:$D$78,2,FALSE)</f>
        <v>150</v>
      </c>
      <c r="I49" s="6">
        <v>25</v>
      </c>
      <c r="J49" s="6">
        <f t="shared" si="3"/>
        <v>2875</v>
      </c>
      <c r="K49" s="26"/>
      <c r="L49" s="21" t="s">
        <v>176</v>
      </c>
    </row>
    <row r="50" spans="1:12" ht="15.95" customHeight="1">
      <c r="A50" s="25">
        <v>44</v>
      </c>
      <c r="B50" s="4" t="s">
        <v>177</v>
      </c>
      <c r="C50" s="4" t="s">
        <v>178</v>
      </c>
      <c r="D50" s="4" t="s">
        <v>179</v>
      </c>
      <c r="E50" s="9" t="s">
        <v>15</v>
      </c>
      <c r="F50" s="4" t="s">
        <v>27</v>
      </c>
      <c r="G50" s="4">
        <v>8</v>
      </c>
      <c r="H50" s="6">
        <f>VLOOKUP(F50,'[1]LAXMI DISTRIBUTOR'!$C$4:$D$78,2,FALSE)</f>
        <v>110</v>
      </c>
      <c r="I50" s="6">
        <v>25</v>
      </c>
      <c r="J50" s="6">
        <f t="shared" si="3"/>
        <v>905</v>
      </c>
      <c r="K50" s="26"/>
      <c r="L50" s="21" t="s">
        <v>104</v>
      </c>
    </row>
    <row r="51" spans="1:12" ht="15.95" customHeight="1">
      <c r="A51" s="25">
        <v>45</v>
      </c>
      <c r="B51" s="4" t="s">
        <v>177</v>
      </c>
      <c r="C51" s="4" t="s">
        <v>180</v>
      </c>
      <c r="D51" s="4" t="s">
        <v>181</v>
      </c>
      <c r="E51" s="9" t="s">
        <v>15</v>
      </c>
      <c r="F51" s="4" t="s">
        <v>25</v>
      </c>
      <c r="G51" s="4">
        <v>35</v>
      </c>
      <c r="H51" s="6">
        <f>VLOOKUP(F51,'[1]LAXMI DISTRIBUTOR'!$C$4:$D$78,2,FALSE)</f>
        <v>140</v>
      </c>
      <c r="I51" s="6">
        <v>25</v>
      </c>
      <c r="J51" s="6">
        <f t="shared" si="3"/>
        <v>4925</v>
      </c>
      <c r="K51" s="26"/>
      <c r="L51" s="21" t="s">
        <v>182</v>
      </c>
    </row>
    <row r="52" spans="1:12" ht="15.95" customHeight="1">
      <c r="A52" s="25">
        <v>46</v>
      </c>
      <c r="B52" s="4" t="s">
        <v>183</v>
      </c>
      <c r="C52" s="4" t="s">
        <v>184</v>
      </c>
      <c r="D52" s="4" t="s">
        <v>185</v>
      </c>
      <c r="E52" s="9" t="s">
        <v>15</v>
      </c>
      <c r="F52" s="4" t="s">
        <v>28</v>
      </c>
      <c r="G52" s="4">
        <v>7</v>
      </c>
      <c r="H52" s="6">
        <f>VLOOKUP(F52,'[1]LAXMI DISTRIBUTOR'!$C$4:$D$78,2,FALSE)</f>
        <v>109</v>
      </c>
      <c r="I52" s="6">
        <v>25</v>
      </c>
      <c r="J52" s="6">
        <f t="shared" si="3"/>
        <v>788</v>
      </c>
      <c r="K52" s="26"/>
      <c r="L52" s="21" t="s">
        <v>186</v>
      </c>
    </row>
    <row r="53" spans="1:12" ht="15.95" customHeight="1">
      <c r="A53" s="25">
        <v>47</v>
      </c>
      <c r="B53" s="4" t="s">
        <v>183</v>
      </c>
      <c r="C53" s="4" t="s">
        <v>187</v>
      </c>
      <c r="D53" s="4" t="s">
        <v>188</v>
      </c>
      <c r="E53" s="9" t="s">
        <v>15</v>
      </c>
      <c r="F53" s="4" t="s">
        <v>30</v>
      </c>
      <c r="G53" s="4">
        <v>15</v>
      </c>
      <c r="H53" s="6">
        <f>VLOOKUP(F53,'[1]LAXMI DISTRIBUTOR'!$C$4:$D$78,2,FALSE)</f>
        <v>148</v>
      </c>
      <c r="I53" s="6">
        <v>25</v>
      </c>
      <c r="J53" s="6">
        <f t="shared" si="3"/>
        <v>2245</v>
      </c>
      <c r="K53" s="26"/>
      <c r="L53" s="21" t="s">
        <v>74</v>
      </c>
    </row>
    <row r="54" spans="1:12" ht="15.95" customHeight="1">
      <c r="A54" s="25">
        <v>48</v>
      </c>
      <c r="B54" s="4" t="s">
        <v>183</v>
      </c>
      <c r="C54" s="4" t="s">
        <v>189</v>
      </c>
      <c r="D54" s="4" t="s">
        <v>190</v>
      </c>
      <c r="E54" s="9" t="s">
        <v>15</v>
      </c>
      <c r="F54" s="5" t="s">
        <v>22</v>
      </c>
      <c r="G54" s="4">
        <v>8</v>
      </c>
      <c r="H54" s="6">
        <f>VLOOKUP(F54,'[1]LAXMI DISTRIBUTOR'!$C$4:$D$78,2,FALSE)</f>
        <v>113</v>
      </c>
      <c r="I54" s="6">
        <v>25</v>
      </c>
      <c r="J54" s="6">
        <f t="shared" si="3"/>
        <v>929</v>
      </c>
      <c r="K54" s="26"/>
      <c r="L54" s="21" t="s">
        <v>191</v>
      </c>
    </row>
    <row r="55" spans="1:12" ht="15.95" customHeight="1">
      <c r="A55" s="25">
        <v>49</v>
      </c>
      <c r="B55" s="4" t="s">
        <v>183</v>
      </c>
      <c r="C55" s="4" t="s">
        <v>192</v>
      </c>
      <c r="D55" s="4" t="s">
        <v>193</v>
      </c>
      <c r="E55" s="9" t="s">
        <v>15</v>
      </c>
      <c r="F55" s="4" t="s">
        <v>41</v>
      </c>
      <c r="G55" s="4">
        <v>6</v>
      </c>
      <c r="H55" s="6">
        <f>VLOOKUP(F55,'[1]LAXMI DISTRIBUTOR'!$C$4:$D$78,2,FALSE)</f>
        <v>148</v>
      </c>
      <c r="I55" s="6">
        <v>25</v>
      </c>
      <c r="J55" s="6">
        <f t="shared" si="3"/>
        <v>913</v>
      </c>
      <c r="K55" s="26"/>
      <c r="L55" s="21" t="s">
        <v>135</v>
      </c>
    </row>
    <row r="56" spans="1:12" ht="15.95" customHeight="1">
      <c r="A56" s="25">
        <v>50</v>
      </c>
      <c r="B56" s="4" t="s">
        <v>183</v>
      </c>
      <c r="C56" s="4" t="s">
        <v>194</v>
      </c>
      <c r="D56" s="4" t="s">
        <v>195</v>
      </c>
      <c r="E56" s="9" t="s">
        <v>15</v>
      </c>
      <c r="F56" s="4" t="s">
        <v>26</v>
      </c>
      <c r="G56" s="4">
        <v>20</v>
      </c>
      <c r="H56" s="6">
        <f>VLOOKUP(F56,'[1]LAXMI DISTRIBUTOR'!$C$4:$D$78,2,FALSE)</f>
        <v>148</v>
      </c>
      <c r="I56" s="6">
        <v>25</v>
      </c>
      <c r="J56" s="6">
        <f t="shared" si="3"/>
        <v>2985</v>
      </c>
      <c r="K56" s="26"/>
      <c r="L56" s="21" t="s">
        <v>82</v>
      </c>
    </row>
    <row r="57" spans="1:12" ht="15.95" customHeight="1">
      <c r="A57" s="25">
        <v>51</v>
      </c>
      <c r="B57" s="4" t="s">
        <v>183</v>
      </c>
      <c r="C57" s="4" t="s">
        <v>196</v>
      </c>
      <c r="D57" s="4" t="s">
        <v>197</v>
      </c>
      <c r="E57" s="9" t="s">
        <v>15</v>
      </c>
      <c r="F57" s="4" t="s">
        <v>43</v>
      </c>
      <c r="G57" s="4">
        <v>7</v>
      </c>
      <c r="H57" s="6">
        <f>VLOOKUP(F57,'[1]LAXMI DISTRIBUTOR'!$C$4:$D$78,2,FALSE)</f>
        <v>173</v>
      </c>
      <c r="I57" s="6">
        <v>25</v>
      </c>
      <c r="J57" s="6">
        <f t="shared" si="3"/>
        <v>1236</v>
      </c>
      <c r="K57" s="26"/>
      <c r="L57" s="21" t="s">
        <v>198</v>
      </c>
    </row>
    <row r="58" spans="1:12" ht="15.95" customHeight="1">
      <c r="A58" s="25">
        <v>52</v>
      </c>
      <c r="B58" s="4" t="s">
        <v>199</v>
      </c>
      <c r="C58" s="4" t="s">
        <v>200</v>
      </c>
      <c r="D58" s="4" t="s">
        <v>201</v>
      </c>
      <c r="E58" s="9" t="s">
        <v>15</v>
      </c>
      <c r="F58" s="4" t="s">
        <v>58</v>
      </c>
      <c r="G58" s="4">
        <v>9</v>
      </c>
      <c r="H58" s="6">
        <f>VLOOKUP(F58,'[1]LAXMI DISTRIBUTOR'!$C$4:$D$78,2,FALSE)</f>
        <v>122</v>
      </c>
      <c r="I58" s="6">
        <v>25</v>
      </c>
      <c r="J58" s="6">
        <f t="shared" si="3"/>
        <v>1123</v>
      </c>
      <c r="K58" s="26"/>
      <c r="L58" s="21" t="s">
        <v>59</v>
      </c>
    </row>
    <row r="59" spans="1:12" ht="15.95" customHeight="1">
      <c r="A59" s="25">
        <v>53</v>
      </c>
      <c r="B59" s="4" t="s">
        <v>199</v>
      </c>
      <c r="C59" s="4" t="s">
        <v>202</v>
      </c>
      <c r="D59" s="4" t="s">
        <v>203</v>
      </c>
      <c r="E59" s="9" t="s">
        <v>15</v>
      </c>
      <c r="F59" s="4" t="s">
        <v>40</v>
      </c>
      <c r="G59" s="4">
        <v>9</v>
      </c>
      <c r="H59" s="6">
        <f>VLOOKUP(F59,'[1]LAXMI DISTRIBUTOR'!$C$4:$D$78,2,FALSE)</f>
        <v>90</v>
      </c>
      <c r="I59" s="6">
        <v>25</v>
      </c>
      <c r="J59" s="6">
        <f t="shared" si="3"/>
        <v>835</v>
      </c>
      <c r="K59" s="26"/>
      <c r="L59" s="21" t="s">
        <v>120</v>
      </c>
    </row>
    <row r="60" spans="1:12" ht="15.95" customHeight="1">
      <c r="A60" s="25">
        <v>54</v>
      </c>
      <c r="B60" s="4" t="s">
        <v>199</v>
      </c>
      <c r="C60" s="4" t="s">
        <v>204</v>
      </c>
      <c r="D60" s="4" t="s">
        <v>205</v>
      </c>
      <c r="E60" s="9" t="s">
        <v>15</v>
      </c>
      <c r="F60" s="4" t="s">
        <v>29</v>
      </c>
      <c r="G60" s="4">
        <v>6</v>
      </c>
      <c r="H60" s="6">
        <f>VLOOKUP(F60,'[1]LAXMI DISTRIBUTOR'!$C$4:$D$78,2,FALSE)</f>
        <v>117</v>
      </c>
      <c r="I60" s="6">
        <v>25</v>
      </c>
      <c r="J60" s="6"/>
      <c r="K60" s="26">
        <f>G60*H60+I60</f>
        <v>727</v>
      </c>
      <c r="L60" s="21" t="s">
        <v>85</v>
      </c>
    </row>
    <row r="61" spans="1:12" ht="15.95" customHeight="1">
      <c r="A61" s="25">
        <v>55</v>
      </c>
      <c r="B61" s="4" t="s">
        <v>199</v>
      </c>
      <c r="C61" s="4" t="s">
        <v>206</v>
      </c>
      <c r="D61" s="4" t="s">
        <v>207</v>
      </c>
      <c r="E61" s="9" t="s">
        <v>15</v>
      </c>
      <c r="F61" s="4" t="s">
        <v>23</v>
      </c>
      <c r="G61" s="4">
        <v>7</v>
      </c>
      <c r="H61" s="6">
        <f>VLOOKUP(F61,'[1]LAXMI DISTRIBUTOR'!$C$4:$D$78,2,FALSE)</f>
        <v>110</v>
      </c>
      <c r="I61" s="6">
        <v>25</v>
      </c>
      <c r="J61" s="6">
        <f>G61*H61+I61</f>
        <v>795</v>
      </c>
      <c r="K61" s="26"/>
      <c r="L61" s="21" t="s">
        <v>132</v>
      </c>
    </row>
    <row r="62" spans="1:12" ht="15.95" customHeight="1">
      <c r="A62" s="25">
        <v>56</v>
      </c>
      <c r="B62" s="4" t="s">
        <v>199</v>
      </c>
      <c r="C62" s="4" t="s">
        <v>208</v>
      </c>
      <c r="D62" s="4" t="s">
        <v>209</v>
      </c>
      <c r="E62" s="9" t="s">
        <v>15</v>
      </c>
      <c r="F62" s="4" t="s">
        <v>21</v>
      </c>
      <c r="G62" s="4">
        <v>10</v>
      </c>
      <c r="H62" s="6">
        <f>VLOOKUP(F62,'[1]LAXMI DISTRIBUTOR'!$C$4:$D$78,2,FALSE)</f>
        <v>97</v>
      </c>
      <c r="I62" s="6">
        <v>25</v>
      </c>
      <c r="J62" s="6">
        <f>G62*H62+I62</f>
        <v>995</v>
      </c>
      <c r="K62" s="26"/>
      <c r="L62" s="21" t="s">
        <v>65</v>
      </c>
    </row>
    <row r="63" spans="1:12" ht="15.95" customHeight="1">
      <c r="A63" s="25">
        <v>57</v>
      </c>
      <c r="B63" s="4" t="s">
        <v>199</v>
      </c>
      <c r="C63" s="4" t="s">
        <v>210</v>
      </c>
      <c r="D63" s="4" t="s">
        <v>211</v>
      </c>
      <c r="E63" s="9" t="s">
        <v>15</v>
      </c>
      <c r="F63" s="4" t="s">
        <v>16</v>
      </c>
      <c r="G63" s="4">
        <v>5</v>
      </c>
      <c r="H63" s="6">
        <f>VLOOKUP(F63,'[1]LAXMI DISTRIBUTOR'!$C$4:$D$78,2,FALSE)</f>
        <v>98</v>
      </c>
      <c r="I63" s="6">
        <v>25</v>
      </c>
      <c r="J63" s="6"/>
      <c r="K63" s="26">
        <f>G63*H63+I63</f>
        <v>515</v>
      </c>
      <c r="L63" s="22" t="s">
        <v>212</v>
      </c>
    </row>
    <row r="64" spans="1:12" ht="15.95" customHeight="1">
      <c r="A64" s="25">
        <v>58</v>
      </c>
      <c r="B64" s="4" t="s">
        <v>199</v>
      </c>
      <c r="C64" s="4" t="s">
        <v>213</v>
      </c>
      <c r="D64" s="4" t="s">
        <v>214</v>
      </c>
      <c r="E64" s="9" t="s">
        <v>15</v>
      </c>
      <c r="F64" s="4" t="s">
        <v>32</v>
      </c>
      <c r="G64" s="4">
        <v>3</v>
      </c>
      <c r="H64" s="6">
        <f>VLOOKUP(F64,'[1]LAXMI DISTRIBUTOR'!$C$4:$D$78,2,FALSE)</f>
        <v>97</v>
      </c>
      <c r="I64" s="6">
        <v>25</v>
      </c>
      <c r="J64" s="6"/>
      <c r="K64" s="26">
        <f>G64*H64+I64</f>
        <v>316</v>
      </c>
      <c r="L64" s="21" t="s">
        <v>49</v>
      </c>
    </row>
    <row r="65" spans="1:12" ht="15.95" customHeight="1">
      <c r="A65" s="56" t="s">
        <v>215</v>
      </c>
      <c r="B65" s="57"/>
      <c r="C65" s="57"/>
      <c r="D65" s="57"/>
      <c r="E65" s="57"/>
      <c r="F65" s="57"/>
      <c r="G65" s="57"/>
      <c r="H65" s="57"/>
      <c r="I65" s="58"/>
      <c r="J65" s="10">
        <f>SUM(J7:J64)</f>
        <v>69635</v>
      </c>
      <c r="K65" s="27">
        <f>SUM(K7:K64)</f>
        <v>7773</v>
      </c>
      <c r="L65"/>
    </row>
    <row r="66" spans="1:12" ht="15.95" customHeight="1" thickBot="1">
      <c r="A66" s="59" t="s">
        <v>216</v>
      </c>
      <c r="B66" s="60"/>
      <c r="C66" s="60"/>
      <c r="D66" s="60"/>
      <c r="E66" s="60"/>
      <c r="F66" s="60"/>
      <c r="G66" s="60"/>
      <c r="H66" s="60"/>
      <c r="I66" s="61"/>
      <c r="J66" s="62">
        <f>J65+K65</f>
        <v>77408</v>
      </c>
      <c r="K66" s="63"/>
      <c r="L66" s="11"/>
    </row>
    <row r="67" spans="1:12" ht="15.95" customHeight="1" thickBot="1">
      <c r="A67" s="7"/>
      <c r="B67"/>
      <c r="C67"/>
      <c r="D67"/>
      <c r="E67"/>
      <c r="F67"/>
      <c r="G67" s="28">
        <f>SUM(G7:G64)</f>
        <v>661</v>
      </c>
      <c r="H67" s="8"/>
      <c r="I67" s="8"/>
      <c r="J67" s="8"/>
      <c r="K67" s="8"/>
      <c r="L67"/>
    </row>
    <row r="68" spans="1:12" s="2" customFormat="1" ht="30" customHeight="1" thickBot="1">
      <c r="A68" s="51" t="s">
        <v>44</v>
      </c>
      <c r="B68" s="52"/>
      <c r="C68" s="52"/>
      <c r="D68" s="52"/>
      <c r="E68" s="52"/>
      <c r="F68" s="52"/>
      <c r="G68" s="52"/>
      <c r="H68" s="52"/>
      <c r="I68" s="52"/>
      <c r="J68" s="52"/>
      <c r="K68" s="53"/>
    </row>
    <row r="69" spans="1:12" s="2" customFormat="1" ht="30" customHeight="1" thickBot="1">
      <c r="A69" s="38" t="s">
        <v>0</v>
      </c>
      <c r="B69" s="39"/>
      <c r="C69" s="39"/>
      <c r="D69" s="39"/>
      <c r="E69" s="39"/>
      <c r="F69" s="39"/>
      <c r="G69" s="39"/>
      <c r="H69" s="39"/>
      <c r="I69" s="39"/>
      <c r="J69" s="39"/>
      <c r="K69" s="40"/>
    </row>
  </sheetData>
  <sortState ref="B4:K103">
    <sortCondition ref="B4:B103"/>
    <sortCondition ref="C4:C103"/>
  </sortState>
  <mergeCells count="10">
    <mergeCell ref="A69:K69"/>
    <mergeCell ref="H3:K3"/>
    <mergeCell ref="H4:K4"/>
    <mergeCell ref="A4:G4"/>
    <mergeCell ref="A3:G3"/>
    <mergeCell ref="A68:K68"/>
    <mergeCell ref="J5:K5"/>
    <mergeCell ref="A65:I65"/>
    <mergeCell ref="A66:I66"/>
    <mergeCell ref="J66:K66"/>
  </mergeCells>
  <pageMargins left="0.31496062992125984" right="0.15748031496062992" top="0.62992125984251968" bottom="0.55118110236220474" header="0.43307086614173229" footer="0.27559055118110237"/>
  <pageSetup paperSize="9" fitToHeight="2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2024-10-04T12:40:32Z</cp:lastPrinted>
  <dcterms:created xsi:type="dcterms:W3CDTF">2022-12-05T08:03:52Z</dcterms:created>
  <dcterms:modified xsi:type="dcterms:W3CDTF">2024-10-04T12:40:34Z</dcterms:modified>
</cp:coreProperties>
</file>