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Invoice!$A$3:$L$23</definedName>
  </definedNames>
  <calcPr calcId="124519"/>
</workbook>
</file>

<file path=xl/calcChain.xml><?xml version="1.0" encoding="utf-8"?>
<calcChain xmlns="http://schemas.openxmlformats.org/spreadsheetml/2006/main">
  <c r="G20" i="1"/>
  <c r="J18"/>
  <c r="I18"/>
  <c r="L18" s="1"/>
  <c r="H18"/>
  <c r="J17"/>
  <c r="I17"/>
  <c r="H17"/>
  <c r="J16"/>
  <c r="I16"/>
  <c r="L16" s="1"/>
  <c r="H16"/>
  <c r="J15"/>
  <c r="I15"/>
  <c r="H15"/>
  <c r="J14"/>
  <c r="I14"/>
  <c r="L14" s="1"/>
  <c r="H14"/>
  <c r="J13"/>
  <c r="I13"/>
  <c r="H13"/>
  <c r="J12"/>
  <c r="I12"/>
  <c r="L12" s="1"/>
  <c r="H12"/>
  <c r="J11"/>
  <c r="I11"/>
  <c r="H11"/>
  <c r="J10"/>
  <c r="I10"/>
  <c r="L10" s="1"/>
  <c r="H10"/>
  <c r="J9"/>
  <c r="I9"/>
  <c r="H9"/>
  <c r="J8"/>
  <c r="I8"/>
  <c r="L8" s="1"/>
  <c r="H8"/>
  <c r="J7"/>
  <c r="I7"/>
  <c r="H7"/>
  <c r="J6"/>
  <c r="I6"/>
  <c r="L6" s="1"/>
  <c r="H6"/>
  <c r="J5"/>
  <c r="I5"/>
  <c r="H5"/>
  <c r="J4"/>
  <c r="I4"/>
  <c r="L4" s="1"/>
  <c r="H4"/>
  <c r="L5" l="1"/>
  <c r="L7"/>
  <c r="L9"/>
  <c r="L11"/>
  <c r="L13"/>
  <c r="L15"/>
  <c r="L17"/>
  <c r="L19" l="1"/>
</calcChain>
</file>

<file path=xl/sharedStrings.xml><?xml version="1.0" encoding="utf-8"?>
<sst xmlns="http://schemas.openxmlformats.org/spreadsheetml/2006/main" count="94" uniqueCount="64">
  <si>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</si>
  <si>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</si>
  <si>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</si>
  <si>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</si>
  <si>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</si>
  <si>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</si>
  <si>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BALASORE</t>
  </si>
  <si>
    <t>KEONJHAR</t>
  </si>
  <si>
    <t>BERHAMPUR</t>
  </si>
  <si>
    <t>BHADRAK</t>
  </si>
  <si>
    <t>JEYPORE</t>
  </si>
  <si>
    <t>CTC</t>
  </si>
  <si>
    <t xml:space="preserve">TO, 
PARAS COMMERCIAL CORPORATION
Address:OFF-FLAT NO D/4 2ND FLOOR,KHATAGADA SAHI,CUTTACK,7008368817
GST No:21AADFP9601M1Z8
</t>
  </si>
  <si>
    <t>FROM</t>
  </si>
  <si>
    <t>HML</t>
  </si>
  <si>
    <t>DD.CH.</t>
  </si>
  <si>
    <t>AMT.</t>
  </si>
  <si>
    <t>Declaration � Kindly verify and confirm before 20/12/2024</t>
  </si>
  <si>
    <t>SL.</t>
  </si>
  <si>
    <t>LR NO.</t>
  </si>
  <si>
    <t>INV. NO.</t>
  </si>
  <si>
    <t>DESTINATION</t>
  </si>
  <si>
    <t>LR CH.</t>
  </si>
  <si>
    <t>01/11/2024</t>
  </si>
  <si>
    <t>PL/JA/17811</t>
  </si>
  <si>
    <t>357</t>
  </si>
  <si>
    <t>PL/JA/18003</t>
  </si>
  <si>
    <t>359</t>
  </si>
  <si>
    <t>RAYAGADA</t>
  </si>
  <si>
    <t>03/11/2024</t>
  </si>
  <si>
    <t>PL/JA/17923</t>
  </si>
  <si>
    <t>361</t>
  </si>
  <si>
    <t>PL/JA/17925</t>
  </si>
  <si>
    <t>362</t>
  </si>
  <si>
    <t>05/11/2024</t>
  </si>
  <si>
    <t>PL/JA/18171</t>
  </si>
  <si>
    <t>367</t>
  </si>
  <si>
    <t>KAKATPUR</t>
  </si>
  <si>
    <t>PL/JA/18204</t>
  </si>
  <si>
    <t>368</t>
  </si>
  <si>
    <t>18/11/2024</t>
  </si>
  <si>
    <t>PL/JA/19009</t>
  </si>
  <si>
    <t>377</t>
  </si>
  <si>
    <t>PARADEEP</t>
  </si>
  <si>
    <t>PL/JA/19035</t>
  </si>
  <si>
    <t>376</t>
  </si>
  <si>
    <t>21/11/2024</t>
  </si>
  <si>
    <t>PL/JA/19223</t>
  </si>
  <si>
    <t>386</t>
  </si>
  <si>
    <t>PL/JA/19224</t>
  </si>
  <si>
    <t>387</t>
  </si>
  <si>
    <t>PL/JA/19225</t>
  </si>
  <si>
    <t>381</t>
  </si>
  <si>
    <t>PL/JA/19258</t>
  </si>
  <si>
    <t>388</t>
  </si>
  <si>
    <t>BRAHMAGIRI</t>
  </si>
  <si>
    <t>PL/JA/19259</t>
  </si>
  <si>
    <t>392</t>
  </si>
  <si>
    <t>PL/JA/19260</t>
  </si>
  <si>
    <t>390</t>
  </si>
  <si>
    <t>PL/JA/19261</t>
  </si>
  <si>
    <t>391</t>
  </si>
  <si>
    <t>(RUPEES THIRTY THOUSAND SEVEN HUNDRED THIRTY ONLY)</t>
  </si>
  <si>
    <t>Bill Date: 30/11/2024
Bill NO  : 27764
Total Amount: 30730.00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</si>
</sst>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66674</xdr:rowOff>
    </xdr:from>
    <xdr:to>
      <xdr:col>7</xdr:col>
      <xdr:colOff>227456</xdr:colOff>
      <xdr:row>0</xdr:row>
      <xdr:rowOff>933449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66674"/>
          <a:ext cx="4237482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V5" sqref="V5"/>
    </sheetView>
  </sheetViews>
  <sheetFormatPr defaultRowHeight="15"/>
  <cols>
    <col min="1" max="1" width="4.28515625" style="1" customWidth="1"/>
    <col min="2" max="2" width="10.7109375" style="1" bestFit="1" customWidth="1"/>
    <col min="3" max="3" width="11.7109375" style="1" bestFit="1" customWidth="1"/>
    <col min="4" max="4" width="6.85546875" style="1" bestFit="1" customWidth="1"/>
    <col min="5" max="5" width="5.7109375" style="1" bestFit="1" customWidth="1"/>
    <col min="6" max="6" width="15.85546875" style="1" bestFit="1" customWidth="1"/>
    <col min="7" max="7" width="7.7109375" style="1" customWidth="1"/>
    <col min="8" max="9" width="6.5703125" style="1" customWidth="1"/>
    <col min="10" max="10" width="7.140625" style="1" customWidth="1"/>
    <col min="11" max="11" width="7.28515625" style="1" customWidth="1"/>
    <col min="12" max="12" width="9" style="1" customWidth="1"/>
    <col min="13" max="16384" width="9.140625" style="1"/>
  </cols>
  <sheetData>
    <row r="1" spans="1:12" ht="90" customHeight="1">
      <c r="A1" s="8"/>
      <c r="B1" s="9"/>
      <c r="C1" s="9"/>
      <c r="D1" s="9"/>
      <c r="E1" s="9"/>
      <c r="F1" s="9"/>
      <c r="G1" s="9"/>
      <c r="H1" s="10"/>
      <c r="I1" s="3" t="s">
        <v>0</v>
      </c>
      <c r="J1" s="3"/>
      <c r="K1" s="3"/>
      <c r="L1" s="3"/>
    </row>
    <row r="2" spans="1:12" ht="85.5" customHeight="1">
      <c r="A2" s="8" t="s">
        <v>12</v>
      </c>
      <c r="B2" s="9"/>
      <c r="C2" s="9"/>
      <c r="D2" s="9"/>
      <c r="E2" s="9"/>
      <c r="F2" s="9"/>
      <c r="G2" s="9"/>
      <c r="H2" s="10"/>
      <c r="I2" s="3" t="s">
        <v>63</v>
      </c>
      <c r="J2" s="3"/>
      <c r="K2" s="3"/>
      <c r="L2" s="3"/>
    </row>
    <row r="3" spans="1:12" ht="15" customHeight="1">
      <c r="A3" s="11" t="s">
        <v>18</v>
      </c>
      <c r="B3" s="11" t="s">
        <v>1</v>
      </c>
      <c r="C3" s="11" t="s">
        <v>19</v>
      </c>
      <c r="D3" s="11" t="s">
        <v>20</v>
      </c>
      <c r="E3" s="11" t="s">
        <v>13</v>
      </c>
      <c r="F3" s="11" t="s">
        <v>21</v>
      </c>
      <c r="G3" s="11" t="s">
        <v>2</v>
      </c>
      <c r="H3" s="12" t="s">
        <v>3</v>
      </c>
      <c r="I3" s="12" t="s">
        <v>14</v>
      </c>
      <c r="J3" s="12" t="s">
        <v>15</v>
      </c>
      <c r="K3" s="12" t="s">
        <v>22</v>
      </c>
      <c r="L3" s="12" t="s">
        <v>16</v>
      </c>
    </row>
    <row r="4" spans="1:12" ht="15" customHeight="1">
      <c r="A4" s="13">
        <v>1</v>
      </c>
      <c r="B4" s="14" t="s">
        <v>23</v>
      </c>
      <c r="C4" s="14" t="s">
        <v>24</v>
      </c>
      <c r="D4" s="14" t="s">
        <v>25</v>
      </c>
      <c r="E4" s="15" t="s">
        <v>11</v>
      </c>
      <c r="F4" s="14" t="s">
        <v>7</v>
      </c>
      <c r="G4" s="14">
        <v>38</v>
      </c>
      <c r="H4" s="16">
        <f>VLOOKUP(F4,'[1]PARAS COMMERCIAL SMP'!$C$4:$D$116,2,FALSE)</f>
        <v>50</v>
      </c>
      <c r="I4" s="16">
        <f>G4*1</f>
        <v>38</v>
      </c>
      <c r="J4" s="16">
        <f>G4*4</f>
        <v>152</v>
      </c>
      <c r="K4" s="16">
        <v>20</v>
      </c>
      <c r="L4" s="16">
        <f>G4*H4+I4+J4+K4</f>
        <v>2110</v>
      </c>
    </row>
    <row r="5" spans="1:12" ht="15" customHeight="1">
      <c r="A5" s="13">
        <v>2</v>
      </c>
      <c r="B5" s="14" t="s">
        <v>23</v>
      </c>
      <c r="C5" s="14" t="s">
        <v>26</v>
      </c>
      <c r="D5" s="14" t="s">
        <v>27</v>
      </c>
      <c r="E5" s="15" t="s">
        <v>11</v>
      </c>
      <c r="F5" s="14" t="s">
        <v>28</v>
      </c>
      <c r="G5" s="14">
        <v>88</v>
      </c>
      <c r="H5" s="16">
        <f>VLOOKUP(F5,'[1]PARAS COMMERCIAL SMP'!$C$4:$D$116,2,FALSE)</f>
        <v>54</v>
      </c>
      <c r="I5" s="16">
        <f>G5*1</f>
        <v>88</v>
      </c>
      <c r="J5" s="16">
        <f>G5*4</f>
        <v>352</v>
      </c>
      <c r="K5" s="16">
        <v>20</v>
      </c>
      <c r="L5" s="16">
        <f>G5*H5+I5+J5+K5</f>
        <v>5212</v>
      </c>
    </row>
    <row r="6" spans="1:12" ht="15" customHeight="1">
      <c r="A6" s="13">
        <v>3</v>
      </c>
      <c r="B6" s="14" t="s">
        <v>29</v>
      </c>
      <c r="C6" s="14" t="s">
        <v>30</v>
      </c>
      <c r="D6" s="14" t="s">
        <v>31</v>
      </c>
      <c r="E6" s="15" t="s">
        <v>11</v>
      </c>
      <c r="F6" s="14" t="s">
        <v>6</v>
      </c>
      <c r="G6" s="14">
        <v>147</v>
      </c>
      <c r="H6" s="16">
        <f>VLOOKUP(F6,'[1]PARAS COMMERCIAL SMP'!$C$4:$D$116,2,FALSE)</f>
        <v>27</v>
      </c>
      <c r="I6" s="16">
        <f>G6*1</f>
        <v>147</v>
      </c>
      <c r="J6" s="16">
        <f>G6*4</f>
        <v>588</v>
      </c>
      <c r="K6" s="16">
        <v>20</v>
      </c>
      <c r="L6" s="16">
        <f>G6*H6+I6+J6+K6</f>
        <v>4724</v>
      </c>
    </row>
    <row r="7" spans="1:12" ht="15" customHeight="1">
      <c r="A7" s="13">
        <v>4</v>
      </c>
      <c r="B7" s="14" t="s">
        <v>29</v>
      </c>
      <c r="C7" s="14" t="s">
        <v>32</v>
      </c>
      <c r="D7" s="14" t="s">
        <v>33</v>
      </c>
      <c r="E7" s="15" t="s">
        <v>11</v>
      </c>
      <c r="F7" s="14" t="s">
        <v>6</v>
      </c>
      <c r="G7" s="14">
        <v>2</v>
      </c>
      <c r="H7" s="16">
        <f>VLOOKUP(F7,'[1]PARAS COMMERCIAL SMP'!$C$4:$D$116,2,FALSE)</f>
        <v>27</v>
      </c>
      <c r="I7" s="16">
        <f>G7*1</f>
        <v>2</v>
      </c>
      <c r="J7" s="16">
        <f>G7*4</f>
        <v>8</v>
      </c>
      <c r="K7" s="16">
        <v>20</v>
      </c>
      <c r="L7" s="16">
        <f>G7*H7+I7+J7+K7</f>
        <v>84</v>
      </c>
    </row>
    <row r="8" spans="1:12" ht="15" customHeight="1">
      <c r="A8" s="13">
        <v>5</v>
      </c>
      <c r="B8" s="14" t="s">
        <v>34</v>
      </c>
      <c r="C8" s="14" t="s">
        <v>35</v>
      </c>
      <c r="D8" s="14" t="s">
        <v>36</v>
      </c>
      <c r="E8" s="15" t="s">
        <v>11</v>
      </c>
      <c r="F8" s="14" t="s">
        <v>37</v>
      </c>
      <c r="G8" s="14">
        <v>11</v>
      </c>
      <c r="H8" s="16">
        <f>VLOOKUP(F8,'[1]PARAS COMMERCIAL SMP'!$C$4:$D$116,2,FALSE)</f>
        <v>30</v>
      </c>
      <c r="I8" s="16">
        <f>G8*1</f>
        <v>11</v>
      </c>
      <c r="J8" s="16">
        <f>G8*4</f>
        <v>44</v>
      </c>
      <c r="K8" s="16">
        <v>20</v>
      </c>
      <c r="L8" s="16">
        <f>G8*H8+I8+J8+K8</f>
        <v>405</v>
      </c>
    </row>
    <row r="9" spans="1:12" ht="15" customHeight="1">
      <c r="A9" s="13">
        <v>6</v>
      </c>
      <c r="B9" s="14" t="s">
        <v>34</v>
      </c>
      <c r="C9" s="14" t="s">
        <v>38</v>
      </c>
      <c r="D9" s="14" t="s">
        <v>39</v>
      </c>
      <c r="E9" s="15" t="s">
        <v>11</v>
      </c>
      <c r="F9" s="14" t="s">
        <v>8</v>
      </c>
      <c r="G9" s="14">
        <v>80</v>
      </c>
      <c r="H9" s="16">
        <f>VLOOKUP(F9,'[1]PARAS COMMERCIAL SMP'!$C$4:$D$116,2,FALSE)</f>
        <v>27</v>
      </c>
      <c r="I9" s="16">
        <f>G9*1</f>
        <v>80</v>
      </c>
      <c r="J9" s="16">
        <f>G9*4</f>
        <v>320</v>
      </c>
      <c r="K9" s="16">
        <v>20</v>
      </c>
      <c r="L9" s="16">
        <f>G9*H9+I9+J9+K9</f>
        <v>2580</v>
      </c>
    </row>
    <row r="10" spans="1:12" ht="15" customHeight="1">
      <c r="A10" s="13">
        <v>7</v>
      </c>
      <c r="B10" s="14" t="s">
        <v>40</v>
      </c>
      <c r="C10" s="14" t="s">
        <v>41</v>
      </c>
      <c r="D10" s="14" t="s">
        <v>42</v>
      </c>
      <c r="E10" s="15" t="s">
        <v>11</v>
      </c>
      <c r="F10" s="14" t="s">
        <v>43</v>
      </c>
      <c r="G10" s="14">
        <v>12</v>
      </c>
      <c r="H10" s="16">
        <f>VLOOKUP(F10,'[1]PARAS COMMERCIAL SMP'!$C$4:$D$116,2,FALSE)</f>
        <v>26</v>
      </c>
      <c r="I10" s="16">
        <f>G10*1</f>
        <v>12</v>
      </c>
      <c r="J10" s="16">
        <f>G10*4</f>
        <v>48</v>
      </c>
      <c r="K10" s="16">
        <v>20</v>
      </c>
      <c r="L10" s="16">
        <f>G10*H10+I10+J10+K10</f>
        <v>392</v>
      </c>
    </row>
    <row r="11" spans="1:12" ht="15" customHeight="1">
      <c r="A11" s="13">
        <v>8</v>
      </c>
      <c r="B11" s="14" t="s">
        <v>40</v>
      </c>
      <c r="C11" s="14" t="s">
        <v>44</v>
      </c>
      <c r="D11" s="14" t="s">
        <v>45</v>
      </c>
      <c r="E11" s="15" t="s">
        <v>11</v>
      </c>
      <c r="F11" s="14" t="s">
        <v>10</v>
      </c>
      <c r="G11" s="14">
        <v>150</v>
      </c>
      <c r="H11" s="16">
        <f>VLOOKUP(F11,'[1]PARAS COMMERCIAL SMP'!$C$4:$D$116,2,FALSE)</f>
        <v>66</v>
      </c>
      <c r="I11" s="16">
        <f>G11*1</f>
        <v>150</v>
      </c>
      <c r="J11" s="16">
        <f>G11*4</f>
        <v>600</v>
      </c>
      <c r="K11" s="16">
        <v>20</v>
      </c>
      <c r="L11" s="16">
        <f>G11*H11+I11+J11+K11</f>
        <v>10670</v>
      </c>
    </row>
    <row r="12" spans="1:12" ht="15" customHeight="1">
      <c r="A12" s="13">
        <v>9</v>
      </c>
      <c r="B12" s="14" t="s">
        <v>46</v>
      </c>
      <c r="C12" s="14" t="s">
        <v>47</v>
      </c>
      <c r="D12" s="14" t="s">
        <v>48</v>
      </c>
      <c r="E12" s="15" t="s">
        <v>11</v>
      </c>
      <c r="F12" s="14" t="s">
        <v>8</v>
      </c>
      <c r="G12" s="14">
        <v>25</v>
      </c>
      <c r="H12" s="16">
        <f>VLOOKUP(F12,'[1]PARAS COMMERCIAL SMP'!$C$4:$D$116,2,FALSE)</f>
        <v>27</v>
      </c>
      <c r="I12" s="16">
        <f>G12*1</f>
        <v>25</v>
      </c>
      <c r="J12" s="16">
        <f>G12*4</f>
        <v>100</v>
      </c>
      <c r="K12" s="16">
        <v>20</v>
      </c>
      <c r="L12" s="16">
        <f>G12*H12+I12+J12+K12</f>
        <v>820</v>
      </c>
    </row>
    <row r="13" spans="1:12" ht="15" customHeight="1">
      <c r="A13" s="13">
        <v>10</v>
      </c>
      <c r="B13" s="14" t="s">
        <v>46</v>
      </c>
      <c r="C13" s="14" t="s">
        <v>49</v>
      </c>
      <c r="D13" s="14" t="s">
        <v>50</v>
      </c>
      <c r="E13" s="15" t="s">
        <v>11</v>
      </c>
      <c r="F13" s="14" t="s">
        <v>8</v>
      </c>
      <c r="G13" s="14">
        <v>35</v>
      </c>
      <c r="H13" s="16">
        <f>VLOOKUP(F13,'[1]PARAS COMMERCIAL SMP'!$C$4:$D$116,2,FALSE)</f>
        <v>27</v>
      </c>
      <c r="I13" s="16">
        <f>G13*1</f>
        <v>35</v>
      </c>
      <c r="J13" s="16">
        <f>G13*4</f>
        <v>140</v>
      </c>
      <c r="K13" s="16">
        <v>20</v>
      </c>
      <c r="L13" s="16">
        <f>G13*H13+I13+J13+K13</f>
        <v>1140</v>
      </c>
    </row>
    <row r="14" spans="1:12" ht="15" customHeight="1">
      <c r="A14" s="13">
        <v>11</v>
      </c>
      <c r="B14" s="14" t="s">
        <v>46</v>
      </c>
      <c r="C14" s="14" t="s">
        <v>51</v>
      </c>
      <c r="D14" s="14" t="s">
        <v>52</v>
      </c>
      <c r="E14" s="15" t="s">
        <v>11</v>
      </c>
      <c r="F14" s="14" t="s">
        <v>6</v>
      </c>
      <c r="G14" s="14">
        <v>7</v>
      </c>
      <c r="H14" s="16">
        <f>VLOOKUP(F14,'[1]PARAS COMMERCIAL SMP'!$C$4:$D$116,2,FALSE)</f>
        <v>27</v>
      </c>
      <c r="I14" s="16">
        <f>G14*1</f>
        <v>7</v>
      </c>
      <c r="J14" s="16">
        <f>G14*4</f>
        <v>28</v>
      </c>
      <c r="K14" s="16">
        <v>20</v>
      </c>
      <c r="L14" s="16">
        <f>G14*H14+I14+J14+K14</f>
        <v>244</v>
      </c>
    </row>
    <row r="15" spans="1:12" ht="15" customHeight="1">
      <c r="A15" s="13">
        <v>12</v>
      </c>
      <c r="B15" s="14" t="s">
        <v>46</v>
      </c>
      <c r="C15" s="14" t="s">
        <v>53</v>
      </c>
      <c r="D15" s="14" t="s">
        <v>54</v>
      </c>
      <c r="E15" s="15" t="s">
        <v>11</v>
      </c>
      <c r="F15" s="14" t="s">
        <v>55</v>
      </c>
      <c r="G15" s="14">
        <v>11</v>
      </c>
      <c r="H15" s="16">
        <f>VLOOKUP(F15,'[1]PARAS COMMERCIAL SMP'!$C$4:$D$116,2,FALSE)</f>
        <v>35</v>
      </c>
      <c r="I15" s="16">
        <f>G15*1</f>
        <v>11</v>
      </c>
      <c r="J15" s="16">
        <f>G15*4</f>
        <v>44</v>
      </c>
      <c r="K15" s="16">
        <v>20</v>
      </c>
      <c r="L15" s="16">
        <f>G15*H15+I15+J15+K15</f>
        <v>460</v>
      </c>
    </row>
    <row r="16" spans="1:12" ht="15" customHeight="1">
      <c r="A16" s="13">
        <v>13</v>
      </c>
      <c r="B16" s="14" t="s">
        <v>46</v>
      </c>
      <c r="C16" s="14" t="s">
        <v>56</v>
      </c>
      <c r="D16" s="14" t="s">
        <v>57</v>
      </c>
      <c r="E16" s="15" t="s">
        <v>11</v>
      </c>
      <c r="F16" s="14" t="s">
        <v>9</v>
      </c>
      <c r="G16" s="14">
        <v>2</v>
      </c>
      <c r="H16" s="16">
        <f>VLOOKUP(F16,'[1]PARAS COMMERCIAL SMP'!$C$4:$D$116,2,FALSE)</f>
        <v>26</v>
      </c>
      <c r="I16" s="16">
        <f>G16*1</f>
        <v>2</v>
      </c>
      <c r="J16" s="16">
        <f>G16*4</f>
        <v>8</v>
      </c>
      <c r="K16" s="16">
        <v>20</v>
      </c>
      <c r="L16" s="16">
        <f>G16*H16+I16+J16+K16</f>
        <v>82</v>
      </c>
    </row>
    <row r="17" spans="1:12" ht="15" customHeight="1">
      <c r="A17" s="13">
        <v>14</v>
      </c>
      <c r="B17" s="14" t="s">
        <v>46</v>
      </c>
      <c r="C17" s="14" t="s">
        <v>58</v>
      </c>
      <c r="D17" s="14" t="s">
        <v>59</v>
      </c>
      <c r="E17" s="15" t="s">
        <v>11</v>
      </c>
      <c r="F17" s="14" t="s">
        <v>9</v>
      </c>
      <c r="G17" s="14">
        <v>47</v>
      </c>
      <c r="H17" s="16">
        <f>VLOOKUP(F17,'[1]PARAS COMMERCIAL SMP'!$C$4:$D$116,2,FALSE)</f>
        <v>26</v>
      </c>
      <c r="I17" s="16">
        <f>G17*1</f>
        <v>47</v>
      </c>
      <c r="J17" s="16">
        <f>G17*4</f>
        <v>188</v>
      </c>
      <c r="K17" s="16">
        <v>20</v>
      </c>
      <c r="L17" s="16">
        <f>G17*H17+I17+J17+K17</f>
        <v>1477</v>
      </c>
    </row>
    <row r="18" spans="1:12" ht="15" customHeight="1">
      <c r="A18" s="13">
        <v>15</v>
      </c>
      <c r="B18" s="14" t="s">
        <v>46</v>
      </c>
      <c r="C18" s="14" t="s">
        <v>60</v>
      </c>
      <c r="D18" s="14" t="s">
        <v>61</v>
      </c>
      <c r="E18" s="15" t="s">
        <v>11</v>
      </c>
      <c r="F18" s="14" t="s">
        <v>9</v>
      </c>
      <c r="G18" s="14">
        <v>10</v>
      </c>
      <c r="H18" s="16">
        <f>VLOOKUP(F18,'[1]PARAS COMMERCIAL SMP'!$C$4:$D$116,2,FALSE)</f>
        <v>26</v>
      </c>
      <c r="I18" s="16">
        <f>G18*1</f>
        <v>10</v>
      </c>
      <c r="J18" s="16">
        <f>G18*4</f>
        <v>40</v>
      </c>
      <c r="K18" s="16">
        <v>20</v>
      </c>
      <c r="L18" s="16">
        <f>G18*H18+I18+J18+K18</f>
        <v>330</v>
      </c>
    </row>
    <row r="19" spans="1:12" ht="15" customHeight="1">
      <c r="A19" s="17" t="s">
        <v>62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20">
        <f>SUM(L4:L18)</f>
        <v>30730</v>
      </c>
    </row>
    <row r="20" spans="1:12" ht="15" customHeight="1">
      <c r="A20" s="21"/>
      <c r="B20"/>
      <c r="C20"/>
      <c r="D20"/>
      <c r="E20"/>
      <c r="F20"/>
      <c r="G20" s="11">
        <f>SUM(G4:G18)</f>
        <v>665</v>
      </c>
      <c r="H20" s="22"/>
      <c r="I20" s="22"/>
      <c r="J20" s="22"/>
      <c r="K20" s="22"/>
      <c r="L20" s="22"/>
    </row>
    <row r="21" spans="1:12" s="2" customFormat="1" ht="15" customHeight="1">
      <c r="A21" s="4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s="2" customFormat="1" ht="15" customHeight="1">
      <c r="A22" s="4" t="s">
        <v>17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s="2" customFormat="1" ht="30" customHeight="1">
      <c r="A23" s="6" t="s">
        <v>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</sheetData>
  <mergeCells count="8">
    <mergeCell ref="A22:L22"/>
    <mergeCell ref="A21:L21"/>
    <mergeCell ref="A23:L23"/>
    <mergeCell ref="A1:H1"/>
    <mergeCell ref="A2:H2"/>
    <mergeCell ref="A19:K19"/>
    <mergeCell ref="I1:L1"/>
    <mergeCell ref="I2:L2"/>
  </mergeCells>
  <conditionalFormatting sqref="C24:C1048576 C1:C20">
    <cfRule type="duplicateValues" dxfId="1" priority="1"/>
    <cfRule type="duplicateValues" dxfId="0" priority="2"/>
  </conditionalFormatting>
  <pageMargins left="0.19685039370078741" right="0.1968503937007874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2024-12-06T12:37:42Z</cp:lastPrinted>
  <dcterms:created xsi:type="dcterms:W3CDTF">2024-11-11T05:25:25Z</dcterms:created>
  <dcterms:modified xsi:type="dcterms:W3CDTF">2024-12-06T12:37:43Z</dcterms:modified>
</cp:coreProperties>
</file>