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J7"/>
  <c r="J6"/>
  <c r="J5"/>
  <c r="I5"/>
  <c r="I6"/>
  <c r="I4"/>
  <c r="H5" l="1"/>
  <c r="L5" s="1"/>
  <c r="L8" s="1"/>
  <c r="H6"/>
  <c r="L6" s="1"/>
  <c r="H7"/>
  <c r="L7" s="1"/>
  <c r="I7"/>
</calcChain>
</file>

<file path=xl/sharedStrings.xml><?xml version="1.0" encoding="utf-8"?>
<sst xmlns="http://schemas.openxmlformats.org/spreadsheetml/2006/main" count="38" uniqueCount="35">
  <si>
    <t>04/9/2025</t>
  </si>
  <si>
    <t>429</t>
  </si>
  <si>
    <t>10/9/2025</t>
  </si>
  <si>
    <t>432</t>
  </si>
  <si>
    <t>29/9/2025</t>
  </si>
  <si>
    <t>484</t>
  </si>
  <si>
    <t>30/9/2025</t>
  </si>
  <si>
    <t>506</t>
  </si>
  <si>
    <t>SL</t>
  </si>
  <si>
    <t>DATE</t>
  </si>
  <si>
    <t>LR NO</t>
  </si>
  <si>
    <t>INV NO</t>
  </si>
  <si>
    <t>FROM</t>
  </si>
  <si>
    <t>TO</t>
  </si>
  <si>
    <t>CASE</t>
  </si>
  <si>
    <t>MA/05798</t>
  </si>
  <si>
    <t>MA/06036</t>
  </si>
  <si>
    <t>MA/06757</t>
  </si>
  <si>
    <t>MA/06804</t>
  </si>
  <si>
    <t>BIRAMITRAPUR</t>
  </si>
  <si>
    <t>GUDIA KATENI</t>
  </si>
  <si>
    <t>BARIPADA</t>
  </si>
  <si>
    <t>CHANDANESWAR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</si>
  <si>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</si>
  <si>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</si>
  <si>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</si>
  <si>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</si>
  <si>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</si>
  <si>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</si>
  <si>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</si>
  <si>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ANIK MILK PRODUCTS PRIVATE LIMITED
Address:ARUNODAYA MARKET PLOT NO 2080 3635 DHANWANT COMPLEX HOLDING NO 578/U/3 Ward No. 36 MAHATAB ROAD ,9439998300
GST No:21AAOCA4722A1ZB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</si>
  <si>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</si>
  <si>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</si>
  <si>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Bill Date: 30/09/2025
Bill NO : 16893
Total Amount : 5799.00</t>
  </si>
  <si>
    <t>(RUPEES FIVE THOUSAND SEVEN HUNDRED NINETY NINE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</si>
</sst>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7</xdr:col>
      <xdr:colOff>228600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66675"/>
          <a:ext cx="40481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  <row r="92">
          <cell r="C92" t="str">
            <v>ASURALI</v>
          </cell>
          <cell r="D92">
            <v>50</v>
          </cell>
          <cell r="E9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5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29</v>
      </c>
      <c r="J1" s="18"/>
      <c r="K1" s="18"/>
      <c r="L1" s="19"/>
    </row>
    <row r="2" spans="1:12" s="5" customFormat="1" ht="79.5" customHeight="1">
      <c r="A2" s="14" t="s">
        <v>30</v>
      </c>
      <c r="B2" s="15"/>
      <c r="C2" s="15"/>
      <c r="D2" s="15"/>
      <c r="E2" s="15"/>
      <c r="F2" s="15"/>
      <c r="G2" s="15"/>
      <c r="H2" s="16"/>
      <c r="I2" s="17" t="s">
        <v>33</v>
      </c>
      <c r="J2" s="18"/>
      <c r="K2" s="18"/>
      <c r="L2" s="19"/>
    </row>
    <row r="3" spans="1:12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24</v>
      </c>
      <c r="I3" s="3" t="s">
        <v>25</v>
      </c>
      <c r="J3" s="3" t="s">
        <v>26</v>
      </c>
      <c r="K3" s="3" t="s">
        <v>27</v>
      </c>
      <c r="L3" s="3" t="s">
        <v>28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2" t="s">
        <v>23</v>
      </c>
      <c r="F4" s="2" t="s">
        <v>19</v>
      </c>
      <c r="G4" s="2">
        <v>12</v>
      </c>
      <c r="H4" s="8">
        <v>90</v>
      </c>
      <c r="I4" s="8">
        <f>G4*2</f>
        <v>24</v>
      </c>
      <c r="J4" s="8">
        <v>240</v>
      </c>
      <c r="K4" s="8">
        <v>50</v>
      </c>
      <c r="L4" s="4">
        <f>G4*H4+I4+J4+K4</f>
        <v>1394</v>
      </c>
    </row>
    <row r="5" spans="1:12">
      <c r="A5" s="2">
        <v>2</v>
      </c>
      <c r="B5" s="2" t="s">
        <v>2</v>
      </c>
      <c r="C5" s="2" t="s">
        <v>16</v>
      </c>
      <c r="D5" s="2" t="s">
        <v>3</v>
      </c>
      <c r="E5" s="2" t="s">
        <v>23</v>
      </c>
      <c r="F5" s="2" t="s">
        <v>20</v>
      </c>
      <c r="G5" s="2">
        <v>2</v>
      </c>
      <c r="H5" s="4">
        <f>VLOOKUP(F5,'[1]ANIK INDUSTRI'!$C$4:$D$92,2,FALSE)</f>
        <v>50</v>
      </c>
      <c r="I5" s="4">
        <f>G5*2</f>
        <v>4</v>
      </c>
      <c r="J5" s="4">
        <f>VLOOKUP(F5,'[1]ANIK INDUSTRI'!$C$4:$E$92,3,FALSE)*G5</f>
        <v>40</v>
      </c>
      <c r="K5" s="4">
        <v>51</v>
      </c>
      <c r="L5" s="4">
        <f t="shared" ref="L5:L7" si="0">G5*H5+I5+J5+K5</f>
        <v>195</v>
      </c>
    </row>
    <row r="6" spans="1:12">
      <c r="A6" s="2">
        <v>3</v>
      </c>
      <c r="B6" s="2" t="s">
        <v>4</v>
      </c>
      <c r="C6" s="2" t="s">
        <v>17</v>
      </c>
      <c r="D6" s="2" t="s">
        <v>5</v>
      </c>
      <c r="E6" s="2" t="s">
        <v>23</v>
      </c>
      <c r="F6" s="2" t="s">
        <v>21</v>
      </c>
      <c r="G6" s="2">
        <v>12</v>
      </c>
      <c r="H6" s="4">
        <f>VLOOKUP(F6,'[1]ANIK INDUSTRI'!$C$4:$D$92,2,FALSE)</f>
        <v>50</v>
      </c>
      <c r="I6" s="4">
        <f>G6*2</f>
        <v>24</v>
      </c>
      <c r="J6" s="4">
        <f>VLOOKUP(F6,'[1]ANIK INDUSTRI'!$C$4:$E$92,3,FALSE)*G6</f>
        <v>120</v>
      </c>
      <c r="K6" s="4">
        <v>52</v>
      </c>
      <c r="L6" s="4">
        <f t="shared" si="0"/>
        <v>796</v>
      </c>
    </row>
    <row r="7" spans="1:12">
      <c r="A7" s="2">
        <v>4</v>
      </c>
      <c r="B7" s="2" t="s">
        <v>6</v>
      </c>
      <c r="C7" s="2" t="s">
        <v>18</v>
      </c>
      <c r="D7" s="2" t="s">
        <v>7</v>
      </c>
      <c r="E7" s="2" t="s">
        <v>23</v>
      </c>
      <c r="F7" s="2" t="s">
        <v>22</v>
      </c>
      <c r="G7" s="2">
        <v>30</v>
      </c>
      <c r="H7" s="4">
        <f>VLOOKUP(F7,'[1]ANIK INDUSTRI'!$C$4:$D$92,2,FALSE)</f>
        <v>90</v>
      </c>
      <c r="I7" s="4">
        <f t="shared" ref="I7" si="1">G7*2</f>
        <v>60</v>
      </c>
      <c r="J7" s="4">
        <f>VLOOKUP(F7,'[1]ANIK INDUSTRI'!$C$4:$E$92,3,FALSE)*G7</f>
        <v>600</v>
      </c>
      <c r="K7" s="4">
        <v>54</v>
      </c>
      <c r="L7" s="4">
        <f t="shared" si="0"/>
        <v>3414</v>
      </c>
    </row>
    <row r="8" spans="1:12">
      <c r="A8" s="9" t="s">
        <v>34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6">
        <f>SUM(L4:L7)</f>
        <v>5799</v>
      </c>
    </row>
    <row r="9" spans="1:12" ht="30" customHeight="1">
      <c r="A9" s="12" t="s">
        <v>31</v>
      </c>
      <c r="B9" s="12"/>
      <c r="C9" s="12"/>
      <c r="D9" s="12"/>
      <c r="E9" s="12"/>
      <c r="F9" s="12"/>
      <c r="G9" s="12"/>
      <c r="H9" s="12"/>
      <c r="I9" s="13"/>
      <c r="J9" s="13"/>
      <c r="K9" s="13"/>
      <c r="L9" s="13"/>
    </row>
    <row r="10" spans="1:12" ht="30" customHeight="1">
      <c r="A10" s="12" t="s">
        <v>32</v>
      </c>
      <c r="B10" s="12"/>
      <c r="C10" s="12"/>
      <c r="D10" s="12"/>
      <c r="E10" s="12"/>
      <c r="F10" s="12"/>
      <c r="G10" s="12"/>
      <c r="H10" s="12"/>
      <c r="I10" s="13"/>
      <c r="J10" s="13"/>
      <c r="K10" s="13"/>
      <c r="L10" s="13"/>
    </row>
    <row r="11" spans="1:12">
      <c r="G11" s="7">
        <v>56</v>
      </c>
    </row>
  </sheetData>
  <mergeCells count="7">
    <mergeCell ref="A8:K8"/>
    <mergeCell ref="A9:L9"/>
    <mergeCell ref="A10:L10"/>
    <mergeCell ref="A1:H1"/>
    <mergeCell ref="A2:H2"/>
    <mergeCell ref="I2:L2"/>
    <mergeCell ref="I1:L1"/>
  </mergeCells>
  <pageMargins left="0.43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2025-10-16T04:11:50Z</cp:lastPrinted>
  <dcterms:created xsi:type="dcterms:W3CDTF">2025-10-11T10:58:28Z</dcterms:created>
  <dcterms:modified xsi:type="dcterms:W3CDTF">2025-10-16T04:11:54Z</dcterms:modified>
</cp:coreProperties>
</file>