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1" i="1"/>
  <c r="G34" l="1"/>
  <c r="L13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J4"/>
  <c r="I4"/>
  <c r="H4"/>
  <c r="L4" s="1"/>
</calcChain>
</file>

<file path=xl/sharedStrings.xml><?xml version="1.0" encoding="utf-8"?>
<sst xmlns="http://schemas.openxmlformats.org/spreadsheetml/2006/main" count="153" uniqueCount="103">
  <si>
    <t>02/3/2026</t>
  </si>
  <si>
    <t>2703</t>
  </si>
  <si>
    <t>03/3/2026</t>
  </si>
  <si>
    <t>05/3/2026</t>
  </si>
  <si>
    <t>2704</t>
  </si>
  <si>
    <t>10/3/2026</t>
  </si>
  <si>
    <t>2765</t>
  </si>
  <si>
    <t>2745</t>
  </si>
  <si>
    <t>2716</t>
  </si>
  <si>
    <t>2766</t>
  </si>
  <si>
    <t>19/3/2026</t>
  </si>
  <si>
    <t>2813</t>
  </si>
  <si>
    <t>18/3/2026</t>
  </si>
  <si>
    <t>2836</t>
  </si>
  <si>
    <t>2840</t>
  </si>
  <si>
    <t>23/3/2026</t>
  </si>
  <si>
    <t>2852</t>
  </si>
  <si>
    <t>25/3/2026</t>
  </si>
  <si>
    <t>2887</t>
  </si>
  <si>
    <t>2698</t>
  </si>
  <si>
    <t>2726</t>
  </si>
  <si>
    <t>07/3/2026</t>
  </si>
  <si>
    <t>2720</t>
  </si>
  <si>
    <t>12/3/2026</t>
  </si>
  <si>
    <t>2776</t>
  </si>
  <si>
    <t>2779</t>
  </si>
  <si>
    <t>14/3/2026</t>
  </si>
  <si>
    <t>2803</t>
  </si>
  <si>
    <t>2804</t>
  </si>
  <si>
    <t>16/3/2026</t>
  </si>
  <si>
    <t>2796</t>
  </si>
  <si>
    <t>2812</t>
  </si>
  <si>
    <t>2826</t>
  </si>
  <si>
    <t>2820</t>
  </si>
  <si>
    <t>2841</t>
  </si>
  <si>
    <t>20/3/2026</t>
  </si>
  <si>
    <t>2848</t>
  </si>
  <si>
    <t>2862</t>
  </si>
  <si>
    <t>2857</t>
  </si>
  <si>
    <t>27/3/2026</t>
  </si>
  <si>
    <t>2899</t>
  </si>
  <si>
    <t>DO/17205</t>
  </si>
  <si>
    <t>DO/17305</t>
  </si>
  <si>
    <t>DO/17549</t>
  </si>
  <si>
    <t>DO/17550</t>
  </si>
  <si>
    <t>DO/17554</t>
  </si>
  <si>
    <t>DO/17555</t>
  </si>
  <si>
    <t>DO/17935</t>
  </si>
  <si>
    <t>DO/17962</t>
  </si>
  <si>
    <t>DO/17989</t>
  </si>
  <si>
    <t>DO/18132</t>
  </si>
  <si>
    <t>DO/18248</t>
  </si>
  <si>
    <t>MA/12257</t>
  </si>
  <si>
    <t>MA/12301</t>
  </si>
  <si>
    <t>MA/12396</t>
  </si>
  <si>
    <t>MA/12549</t>
  </si>
  <si>
    <t>MA/12550</t>
  </si>
  <si>
    <t>MA/12613</t>
  </si>
  <si>
    <t>MA/12616</t>
  </si>
  <si>
    <t>MA/12652</t>
  </si>
  <si>
    <t>MA/12713</t>
  </si>
  <si>
    <t>MA/12714</t>
  </si>
  <si>
    <t>MA/12715</t>
  </si>
  <si>
    <t>MA/12766</t>
  </si>
  <si>
    <t>MA/12800</t>
  </si>
  <si>
    <t>MA/12881</t>
  </si>
  <si>
    <t>MA/12882</t>
  </si>
  <si>
    <t>MA/13043</t>
  </si>
  <si>
    <t>PATTAMUNDAI</t>
  </si>
  <si>
    <t>KENDRAPARA</t>
  </si>
  <si>
    <t>JATNI</t>
  </si>
  <si>
    <t>PURI</t>
  </si>
  <si>
    <t>NAYAGARH</t>
  </si>
  <si>
    <t>KHURDA</t>
  </si>
  <si>
    <t>AUL</t>
  </si>
  <si>
    <t>SAMBALPUR</t>
  </si>
  <si>
    <t>KARANJIA</t>
  </si>
  <si>
    <t>KEONJHAR</t>
  </si>
  <si>
    <t>RAIKIA</t>
  </si>
  <si>
    <t>JASIPUR</t>
  </si>
  <si>
    <t>JALESWAR</t>
  </si>
  <si>
    <t>THARMAL</t>
  </si>
  <si>
    <t>BALASORE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</si>
  <si>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</si>
  <si>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</si>
  <si>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</si>
  <si>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</si>
  <si>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</si>
  <si>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</si>
  <si>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</si>
  <si>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</si>
  <si>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</si>
  <si>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</si>
  <si>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</si>
  <si>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</si>
  <si>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</si>
  <si>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</si>
  <si>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</si>
  <si>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</si>
  <si>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Thanking you for your business.
PRAGATI LOGISTICS</t>
  </si>
  <si>
    <t>Bill Date: 31/03/2026
Bill NO : 29818
Total Amount: 6157.00</t>
  </si>
  <si>
    <t>(RUPEES SIX THOUSAND ONE HUNDRED FIFTY SEVEN ONLY)</t>
  </si>
  <si>
    <t>Kindly, verify &amp; confirm within 7 days, else GST will be filed by 20th APRIL, 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</si>
</sst>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266700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E60">
            <v>125</v>
          </cell>
        </row>
        <row r="61">
          <cell r="C61" t="str">
            <v>PANIKOILI</v>
          </cell>
          <cell r="E61">
            <v>79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74.25" customHeight="1">
      <c r="A1" s="17"/>
      <c r="B1" s="17"/>
      <c r="C1" s="17"/>
      <c r="D1" s="17"/>
      <c r="E1" s="17"/>
      <c r="F1" s="17"/>
      <c r="G1" s="17"/>
      <c r="H1" s="17"/>
      <c r="I1" s="18" t="s">
        <v>97</v>
      </c>
      <c r="J1" s="18"/>
      <c r="K1" s="18"/>
      <c r="L1" s="18"/>
    </row>
    <row r="2" spans="1:12" s="1" customFormat="1" ht="66" customHeight="1">
      <c r="A2" s="19" t="s">
        <v>98</v>
      </c>
      <c r="B2" s="20"/>
      <c r="C2" s="20"/>
      <c r="D2" s="20"/>
      <c r="E2" s="20"/>
      <c r="F2" s="20"/>
      <c r="G2" s="20"/>
      <c r="H2" s="21"/>
      <c r="I2" s="22" t="s">
        <v>100</v>
      </c>
      <c r="J2" s="22"/>
      <c r="K2" s="22"/>
      <c r="L2" s="22"/>
    </row>
    <row r="3" spans="1:12" s="2" customFormat="1">
      <c r="A3" s="5" t="s">
        <v>85</v>
      </c>
      <c r="B3" s="5" t="s">
        <v>86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91</v>
      </c>
      <c r="H3" s="6" t="s">
        <v>92</v>
      </c>
      <c r="I3" s="6" t="s">
        <v>93</v>
      </c>
      <c r="J3" s="6" t="s">
        <v>94</v>
      </c>
      <c r="K3" s="6" t="s">
        <v>95</v>
      </c>
      <c r="L3" s="6" t="s">
        <v>96</v>
      </c>
    </row>
    <row r="4" spans="1:12">
      <c r="A4" s="3">
        <v>1</v>
      </c>
      <c r="B4" s="3" t="s">
        <v>0</v>
      </c>
      <c r="C4" s="3" t="s">
        <v>41</v>
      </c>
      <c r="D4" s="3" t="s">
        <v>1</v>
      </c>
      <c r="E4" s="4" t="s">
        <v>84</v>
      </c>
      <c r="F4" s="3" t="s">
        <v>68</v>
      </c>
      <c r="G4" s="3">
        <v>3</v>
      </c>
      <c r="H4" s="7">
        <f>VLOOKUP(F4,'[1]JAY TRADING'!$C$4:$E$61,3,FALSE)</f>
        <v>85</v>
      </c>
      <c r="I4" s="7">
        <f>G4*2</f>
        <v>6</v>
      </c>
      <c r="J4" s="7">
        <f>G4*8</f>
        <v>24</v>
      </c>
      <c r="K4" s="7">
        <v>30</v>
      </c>
      <c r="L4" s="7">
        <f>G4*H4+I4+J4+K4</f>
        <v>315</v>
      </c>
    </row>
    <row r="5" spans="1:12">
      <c r="A5" s="3">
        <v>2</v>
      </c>
      <c r="B5" s="3" t="s">
        <v>0</v>
      </c>
      <c r="C5" s="3" t="s">
        <v>52</v>
      </c>
      <c r="D5" s="3" t="s">
        <v>19</v>
      </c>
      <c r="E5" s="4" t="s">
        <v>84</v>
      </c>
      <c r="F5" s="3" t="s">
        <v>75</v>
      </c>
      <c r="G5" s="3">
        <v>3</v>
      </c>
      <c r="H5" s="7">
        <f>VLOOKUP(F5,'[1]JAY TRADING'!$C$4:$E$61,3,FALSE)</f>
        <v>83</v>
      </c>
      <c r="I5" s="7">
        <f t="shared" ref="I5:I30" si="0">G5*2</f>
        <v>6</v>
      </c>
      <c r="J5" s="7">
        <f t="shared" ref="J5:J30" si="1">G5*8</f>
        <v>24</v>
      </c>
      <c r="K5" s="7">
        <v>31</v>
      </c>
      <c r="L5" s="7">
        <f t="shared" ref="L5:L30" si="2">G5*H5+I5+J5+K5</f>
        <v>310</v>
      </c>
    </row>
    <row r="6" spans="1:12">
      <c r="A6" s="3">
        <v>3</v>
      </c>
      <c r="B6" s="3" t="s">
        <v>2</v>
      </c>
      <c r="C6" s="3" t="s">
        <v>53</v>
      </c>
      <c r="D6" s="3" t="s">
        <v>20</v>
      </c>
      <c r="E6" s="4" t="s">
        <v>84</v>
      </c>
      <c r="F6" s="3" t="s">
        <v>76</v>
      </c>
      <c r="G6" s="3">
        <v>1</v>
      </c>
      <c r="H6" s="7">
        <f>VLOOKUP(F6,'[1]JAY TRADING'!$C$4:$E$61,3,FALSE)</f>
        <v>97</v>
      </c>
      <c r="I6" s="7">
        <f t="shared" si="0"/>
        <v>2</v>
      </c>
      <c r="J6" s="7">
        <f t="shared" si="1"/>
        <v>8</v>
      </c>
      <c r="K6" s="7">
        <v>32</v>
      </c>
      <c r="L6" s="7">
        <f t="shared" si="2"/>
        <v>139</v>
      </c>
    </row>
    <row r="7" spans="1:12">
      <c r="A7" s="3">
        <v>4</v>
      </c>
      <c r="B7" s="3" t="s">
        <v>3</v>
      </c>
      <c r="C7" s="3" t="s">
        <v>42</v>
      </c>
      <c r="D7" s="3" t="s">
        <v>4</v>
      </c>
      <c r="E7" s="4" t="s">
        <v>84</v>
      </c>
      <c r="F7" s="3" t="s">
        <v>69</v>
      </c>
      <c r="G7" s="3">
        <v>3</v>
      </c>
      <c r="H7" s="7">
        <f>VLOOKUP(F7,'[1]JAY TRADING'!$C$4:$E$61,3,FALSE)</f>
        <v>73</v>
      </c>
      <c r="I7" s="7">
        <f t="shared" si="0"/>
        <v>6</v>
      </c>
      <c r="J7" s="7">
        <f t="shared" si="1"/>
        <v>24</v>
      </c>
      <c r="K7" s="7">
        <v>33</v>
      </c>
      <c r="L7" s="7">
        <f t="shared" si="2"/>
        <v>282</v>
      </c>
    </row>
    <row r="8" spans="1:12">
      <c r="A8" s="3">
        <v>5</v>
      </c>
      <c r="B8" s="3" t="s">
        <v>21</v>
      </c>
      <c r="C8" s="3" t="s">
        <v>54</v>
      </c>
      <c r="D8" s="3" t="s">
        <v>22</v>
      </c>
      <c r="E8" s="4" t="s">
        <v>84</v>
      </c>
      <c r="F8" s="3" t="s">
        <v>77</v>
      </c>
      <c r="G8" s="3">
        <v>3</v>
      </c>
      <c r="H8" s="7">
        <f>VLOOKUP(F8,'[1]JAY TRADING'!$C$4:$E$61,3,FALSE)</f>
        <v>85</v>
      </c>
      <c r="I8" s="7">
        <f t="shared" si="0"/>
        <v>6</v>
      </c>
      <c r="J8" s="7">
        <f t="shared" si="1"/>
        <v>24</v>
      </c>
      <c r="K8" s="7">
        <v>34</v>
      </c>
      <c r="L8" s="7">
        <f t="shared" si="2"/>
        <v>319</v>
      </c>
    </row>
    <row r="9" spans="1:12">
      <c r="A9" s="3">
        <v>6</v>
      </c>
      <c r="B9" s="3" t="s">
        <v>5</v>
      </c>
      <c r="C9" s="3" t="s">
        <v>43</v>
      </c>
      <c r="D9" s="3" t="s">
        <v>6</v>
      </c>
      <c r="E9" s="4" t="s">
        <v>84</v>
      </c>
      <c r="F9" s="3" t="s">
        <v>70</v>
      </c>
      <c r="G9" s="3">
        <v>2</v>
      </c>
      <c r="H9" s="7">
        <f>VLOOKUP(F9,'[1]JAY TRADING'!$C$4:$E$61,3,FALSE)</f>
        <v>73</v>
      </c>
      <c r="I9" s="7">
        <f t="shared" si="0"/>
        <v>4</v>
      </c>
      <c r="J9" s="7">
        <f t="shared" si="1"/>
        <v>16</v>
      </c>
      <c r="K9" s="7">
        <v>35</v>
      </c>
      <c r="L9" s="7">
        <f t="shared" si="2"/>
        <v>201</v>
      </c>
    </row>
    <row r="10" spans="1:12">
      <c r="A10" s="3">
        <v>7</v>
      </c>
      <c r="B10" s="3" t="s">
        <v>5</v>
      </c>
      <c r="C10" s="3" t="s">
        <v>44</v>
      </c>
      <c r="D10" s="3" t="s">
        <v>7</v>
      </c>
      <c r="E10" s="4" t="s">
        <v>84</v>
      </c>
      <c r="F10" s="3" t="s">
        <v>71</v>
      </c>
      <c r="G10" s="3">
        <v>3</v>
      </c>
      <c r="H10" s="7">
        <f>VLOOKUP(F10,'[1]JAY TRADING'!$C$4:$E$61,3,FALSE)</f>
        <v>73</v>
      </c>
      <c r="I10" s="7">
        <f t="shared" si="0"/>
        <v>6</v>
      </c>
      <c r="J10" s="7">
        <f t="shared" si="1"/>
        <v>24</v>
      </c>
      <c r="K10" s="7">
        <v>36</v>
      </c>
      <c r="L10" s="7">
        <f t="shared" si="2"/>
        <v>285</v>
      </c>
    </row>
    <row r="11" spans="1:12">
      <c r="A11" s="3">
        <v>8</v>
      </c>
      <c r="B11" s="3" t="s">
        <v>5</v>
      </c>
      <c r="C11" s="3" t="s">
        <v>45</v>
      </c>
      <c r="D11" s="3" t="s">
        <v>8</v>
      </c>
      <c r="E11" s="4" t="s">
        <v>84</v>
      </c>
      <c r="F11" s="3" t="s">
        <v>72</v>
      </c>
      <c r="G11" s="3">
        <v>1</v>
      </c>
      <c r="H11" s="7">
        <f>VLOOKUP(F11,'[1]JAY TRADING'!$C$4:$E$61,3,FALSE)</f>
        <v>91</v>
      </c>
      <c r="I11" s="7">
        <f t="shared" si="0"/>
        <v>2</v>
      </c>
      <c r="J11" s="7">
        <f t="shared" si="1"/>
        <v>8</v>
      </c>
      <c r="K11" s="7">
        <v>37</v>
      </c>
      <c r="L11" s="7">
        <f t="shared" si="2"/>
        <v>138</v>
      </c>
    </row>
    <row r="12" spans="1:12">
      <c r="A12" s="3">
        <v>9</v>
      </c>
      <c r="B12" s="3" t="s">
        <v>5</v>
      </c>
      <c r="C12" s="3" t="s">
        <v>46</v>
      </c>
      <c r="D12" s="3" t="s">
        <v>9</v>
      </c>
      <c r="E12" s="4" t="s">
        <v>84</v>
      </c>
      <c r="F12" s="3" t="s">
        <v>73</v>
      </c>
      <c r="G12" s="3">
        <v>1</v>
      </c>
      <c r="H12" s="7">
        <f>VLOOKUP(F12,'[1]JAY TRADING'!$C$4:$E$61,3,FALSE)</f>
        <v>73</v>
      </c>
      <c r="I12" s="7">
        <f t="shared" si="0"/>
        <v>2</v>
      </c>
      <c r="J12" s="7">
        <f t="shared" si="1"/>
        <v>8</v>
      </c>
      <c r="K12" s="7">
        <v>38</v>
      </c>
      <c r="L12" s="7">
        <f t="shared" si="2"/>
        <v>121</v>
      </c>
    </row>
    <row r="13" spans="1:12">
      <c r="A13" s="3">
        <v>10</v>
      </c>
      <c r="B13" s="3" t="s">
        <v>23</v>
      </c>
      <c r="C13" s="3" t="s">
        <v>55</v>
      </c>
      <c r="D13" s="3" t="s">
        <v>24</v>
      </c>
      <c r="E13" s="4" t="s">
        <v>84</v>
      </c>
      <c r="F13" s="3" t="s">
        <v>78</v>
      </c>
      <c r="G13" s="3">
        <v>1</v>
      </c>
      <c r="H13" s="23">
        <v>150</v>
      </c>
      <c r="I13" s="7">
        <f t="shared" si="0"/>
        <v>2</v>
      </c>
      <c r="J13" s="7">
        <f t="shared" si="1"/>
        <v>8</v>
      </c>
      <c r="K13" s="7">
        <v>39</v>
      </c>
      <c r="L13" s="7">
        <f t="shared" si="2"/>
        <v>199</v>
      </c>
    </row>
    <row r="14" spans="1:12">
      <c r="A14" s="3">
        <v>11</v>
      </c>
      <c r="B14" s="3" t="s">
        <v>23</v>
      </c>
      <c r="C14" s="3" t="s">
        <v>56</v>
      </c>
      <c r="D14" s="3" t="s">
        <v>25</v>
      </c>
      <c r="E14" s="4" t="s">
        <v>84</v>
      </c>
      <c r="F14" s="3" t="s">
        <v>79</v>
      </c>
      <c r="G14" s="3">
        <v>2</v>
      </c>
      <c r="H14" s="7">
        <f>VLOOKUP(F14,'[1]JAY TRADING'!$C$4:$E$61,3,FALSE)</f>
        <v>97</v>
      </c>
      <c r="I14" s="7">
        <f t="shared" si="0"/>
        <v>4</v>
      </c>
      <c r="J14" s="7">
        <f t="shared" si="1"/>
        <v>16</v>
      </c>
      <c r="K14" s="7">
        <v>40</v>
      </c>
      <c r="L14" s="7">
        <f t="shared" si="2"/>
        <v>254</v>
      </c>
    </row>
    <row r="15" spans="1:12">
      <c r="A15" s="3">
        <v>12</v>
      </c>
      <c r="B15" s="3" t="s">
        <v>26</v>
      </c>
      <c r="C15" s="3" t="s">
        <v>57</v>
      </c>
      <c r="D15" s="3" t="s">
        <v>27</v>
      </c>
      <c r="E15" s="4" t="s">
        <v>84</v>
      </c>
      <c r="F15" s="3" t="s">
        <v>77</v>
      </c>
      <c r="G15" s="3">
        <v>2</v>
      </c>
      <c r="H15" s="7">
        <f>VLOOKUP(F15,'[1]JAY TRADING'!$C$4:$E$61,3,FALSE)</f>
        <v>85</v>
      </c>
      <c r="I15" s="7">
        <f t="shared" si="0"/>
        <v>4</v>
      </c>
      <c r="J15" s="7">
        <f t="shared" si="1"/>
        <v>16</v>
      </c>
      <c r="K15" s="7">
        <v>41</v>
      </c>
      <c r="L15" s="7">
        <f t="shared" si="2"/>
        <v>231</v>
      </c>
    </row>
    <row r="16" spans="1:12">
      <c r="A16" s="3">
        <v>13</v>
      </c>
      <c r="B16" s="3" t="s">
        <v>26</v>
      </c>
      <c r="C16" s="3" t="s">
        <v>58</v>
      </c>
      <c r="D16" s="3" t="s">
        <v>28</v>
      </c>
      <c r="E16" s="4" t="s">
        <v>84</v>
      </c>
      <c r="F16" s="3" t="s">
        <v>80</v>
      </c>
      <c r="G16" s="3">
        <v>1</v>
      </c>
      <c r="H16" s="7">
        <f>VLOOKUP(F16,'[1]JAY TRADING'!$C$4:$E$61,3,FALSE)</f>
        <v>97</v>
      </c>
      <c r="I16" s="7">
        <f t="shared" si="0"/>
        <v>2</v>
      </c>
      <c r="J16" s="7">
        <f t="shared" si="1"/>
        <v>8</v>
      </c>
      <c r="K16" s="7">
        <v>42</v>
      </c>
      <c r="L16" s="7">
        <f t="shared" si="2"/>
        <v>149</v>
      </c>
    </row>
    <row r="17" spans="1:12">
      <c r="A17" s="3">
        <v>14</v>
      </c>
      <c r="B17" s="3" t="s">
        <v>29</v>
      </c>
      <c r="C17" s="3" t="s">
        <v>59</v>
      </c>
      <c r="D17" s="3" t="s">
        <v>30</v>
      </c>
      <c r="E17" s="4" t="s">
        <v>84</v>
      </c>
      <c r="F17" s="3" t="s">
        <v>80</v>
      </c>
      <c r="G17" s="3">
        <v>4</v>
      </c>
      <c r="H17" s="7">
        <f>VLOOKUP(F17,'[1]JAY TRADING'!$C$4:$E$61,3,FALSE)</f>
        <v>97</v>
      </c>
      <c r="I17" s="7">
        <f t="shared" si="0"/>
        <v>8</v>
      </c>
      <c r="J17" s="7">
        <f t="shared" si="1"/>
        <v>32</v>
      </c>
      <c r="K17" s="7">
        <v>43</v>
      </c>
      <c r="L17" s="7">
        <f t="shared" si="2"/>
        <v>471</v>
      </c>
    </row>
    <row r="18" spans="1:12">
      <c r="A18" s="3">
        <v>15</v>
      </c>
      <c r="B18" s="3" t="s">
        <v>12</v>
      </c>
      <c r="C18" s="3" t="s">
        <v>60</v>
      </c>
      <c r="D18" s="3" t="s">
        <v>31</v>
      </c>
      <c r="E18" s="4" t="s">
        <v>84</v>
      </c>
      <c r="F18" s="3" t="s">
        <v>81</v>
      </c>
      <c r="G18" s="3">
        <v>2</v>
      </c>
      <c r="H18" s="7">
        <f>VLOOKUP(F18,'[1]JAY TRADING'!$C$4:$E$61,3,FALSE)</f>
        <v>73</v>
      </c>
      <c r="I18" s="7">
        <f t="shared" si="0"/>
        <v>4</v>
      </c>
      <c r="J18" s="7">
        <f t="shared" si="1"/>
        <v>16</v>
      </c>
      <c r="K18" s="7">
        <v>44</v>
      </c>
      <c r="L18" s="7">
        <f t="shared" si="2"/>
        <v>210</v>
      </c>
    </row>
    <row r="19" spans="1:12">
      <c r="A19" s="3">
        <v>16</v>
      </c>
      <c r="B19" s="3" t="s">
        <v>12</v>
      </c>
      <c r="C19" s="3" t="s">
        <v>61</v>
      </c>
      <c r="D19" s="3" t="s">
        <v>32</v>
      </c>
      <c r="E19" s="4" t="s">
        <v>84</v>
      </c>
      <c r="F19" s="3" t="s">
        <v>77</v>
      </c>
      <c r="G19" s="3">
        <v>1</v>
      </c>
      <c r="H19" s="7">
        <f>VLOOKUP(F19,'[1]JAY TRADING'!$C$4:$E$61,3,FALSE)</f>
        <v>85</v>
      </c>
      <c r="I19" s="7">
        <f t="shared" si="0"/>
        <v>2</v>
      </c>
      <c r="J19" s="7">
        <f t="shared" si="1"/>
        <v>8</v>
      </c>
      <c r="K19" s="7">
        <v>45</v>
      </c>
      <c r="L19" s="7">
        <f t="shared" si="2"/>
        <v>140</v>
      </c>
    </row>
    <row r="20" spans="1:12">
      <c r="A20" s="3">
        <v>17</v>
      </c>
      <c r="B20" s="3" t="s">
        <v>12</v>
      </c>
      <c r="C20" s="3" t="s">
        <v>62</v>
      </c>
      <c r="D20" s="3" t="s">
        <v>33</v>
      </c>
      <c r="E20" s="4" t="s">
        <v>84</v>
      </c>
      <c r="F20" s="3" t="s">
        <v>75</v>
      </c>
      <c r="G20" s="3">
        <v>2</v>
      </c>
      <c r="H20" s="7">
        <f>VLOOKUP(F20,'[1]JAY TRADING'!$C$4:$E$61,3,FALSE)</f>
        <v>83</v>
      </c>
      <c r="I20" s="7">
        <f t="shared" si="0"/>
        <v>4</v>
      </c>
      <c r="J20" s="7">
        <f t="shared" si="1"/>
        <v>16</v>
      </c>
      <c r="K20" s="7">
        <v>46</v>
      </c>
      <c r="L20" s="7">
        <f t="shared" si="2"/>
        <v>232</v>
      </c>
    </row>
    <row r="21" spans="1:12">
      <c r="A21" s="3">
        <v>18</v>
      </c>
      <c r="B21" s="3" t="s">
        <v>10</v>
      </c>
      <c r="C21" s="3" t="s">
        <v>47</v>
      </c>
      <c r="D21" s="3" t="s">
        <v>11</v>
      </c>
      <c r="E21" s="4" t="s">
        <v>84</v>
      </c>
      <c r="F21" s="3" t="s">
        <v>73</v>
      </c>
      <c r="G21" s="3">
        <v>1</v>
      </c>
      <c r="H21" s="7">
        <f>VLOOKUP(F21,'[1]JAY TRADING'!$C$4:$E$61,3,FALSE)</f>
        <v>73</v>
      </c>
      <c r="I21" s="7">
        <f t="shared" si="0"/>
        <v>2</v>
      </c>
      <c r="J21" s="7">
        <f t="shared" si="1"/>
        <v>8</v>
      </c>
      <c r="K21" s="7">
        <v>47</v>
      </c>
      <c r="L21" s="7">
        <f t="shared" si="2"/>
        <v>130</v>
      </c>
    </row>
    <row r="22" spans="1:12">
      <c r="A22" s="3">
        <v>19</v>
      </c>
      <c r="B22" s="3" t="s">
        <v>10</v>
      </c>
      <c r="C22" s="3" t="s">
        <v>48</v>
      </c>
      <c r="D22" s="3" t="s">
        <v>13</v>
      </c>
      <c r="E22" s="4" t="s">
        <v>84</v>
      </c>
      <c r="F22" s="3" t="s">
        <v>73</v>
      </c>
      <c r="G22" s="3">
        <v>1</v>
      </c>
      <c r="H22" s="7">
        <f>VLOOKUP(F22,'[1]JAY TRADING'!$C$4:$E$61,3,FALSE)</f>
        <v>73</v>
      </c>
      <c r="I22" s="7">
        <f t="shared" si="0"/>
        <v>2</v>
      </c>
      <c r="J22" s="7">
        <f t="shared" si="1"/>
        <v>8</v>
      </c>
      <c r="K22" s="7">
        <v>48</v>
      </c>
      <c r="L22" s="7">
        <f t="shared" si="2"/>
        <v>131</v>
      </c>
    </row>
    <row r="23" spans="1:12">
      <c r="A23" s="3">
        <v>20</v>
      </c>
      <c r="B23" s="3" t="s">
        <v>10</v>
      </c>
      <c r="C23" s="3" t="s">
        <v>49</v>
      </c>
      <c r="D23" s="3" t="s">
        <v>14</v>
      </c>
      <c r="E23" s="4" t="s">
        <v>84</v>
      </c>
      <c r="F23" s="3" t="s">
        <v>73</v>
      </c>
      <c r="G23" s="3">
        <v>2</v>
      </c>
      <c r="H23" s="7">
        <f>VLOOKUP(F23,'[1]JAY TRADING'!$C$4:$E$61,3,FALSE)</f>
        <v>73</v>
      </c>
      <c r="I23" s="7">
        <f t="shared" si="0"/>
        <v>4</v>
      </c>
      <c r="J23" s="7">
        <f t="shared" si="1"/>
        <v>16</v>
      </c>
      <c r="K23" s="7">
        <v>49</v>
      </c>
      <c r="L23" s="7">
        <f t="shared" si="2"/>
        <v>215</v>
      </c>
    </row>
    <row r="24" spans="1:12">
      <c r="A24" s="3">
        <v>21</v>
      </c>
      <c r="B24" s="3" t="s">
        <v>10</v>
      </c>
      <c r="C24" s="3" t="s">
        <v>63</v>
      </c>
      <c r="D24" s="3" t="s">
        <v>34</v>
      </c>
      <c r="E24" s="4" t="s">
        <v>84</v>
      </c>
      <c r="F24" s="3" t="s">
        <v>82</v>
      </c>
      <c r="G24" s="3">
        <v>1</v>
      </c>
      <c r="H24" s="7">
        <f>VLOOKUP(F24,'[1]JAY TRADING'!$C$4:$E$61,3,FALSE)</f>
        <v>85</v>
      </c>
      <c r="I24" s="7">
        <f t="shared" si="0"/>
        <v>2</v>
      </c>
      <c r="J24" s="7">
        <f t="shared" si="1"/>
        <v>8</v>
      </c>
      <c r="K24" s="7">
        <v>50</v>
      </c>
      <c r="L24" s="7">
        <f t="shared" si="2"/>
        <v>145</v>
      </c>
    </row>
    <row r="25" spans="1:12">
      <c r="A25" s="3">
        <v>22</v>
      </c>
      <c r="B25" s="3" t="s">
        <v>35</v>
      </c>
      <c r="C25" s="3" t="s">
        <v>64</v>
      </c>
      <c r="D25" s="3" t="s">
        <v>36</v>
      </c>
      <c r="E25" s="4" t="s">
        <v>84</v>
      </c>
      <c r="F25" s="3" t="s">
        <v>75</v>
      </c>
      <c r="G25" s="3">
        <v>2</v>
      </c>
      <c r="H25" s="7">
        <f>VLOOKUP(F25,'[1]JAY TRADING'!$C$4:$E$61,3,FALSE)</f>
        <v>83</v>
      </c>
      <c r="I25" s="7">
        <f t="shared" si="0"/>
        <v>4</v>
      </c>
      <c r="J25" s="7">
        <f t="shared" si="1"/>
        <v>16</v>
      </c>
      <c r="K25" s="7">
        <v>51</v>
      </c>
      <c r="L25" s="7">
        <f t="shared" si="2"/>
        <v>237</v>
      </c>
    </row>
    <row r="26" spans="1:12">
      <c r="A26" s="3">
        <v>23</v>
      </c>
      <c r="B26" s="3" t="s">
        <v>15</v>
      </c>
      <c r="C26" s="3" t="s">
        <v>50</v>
      </c>
      <c r="D26" s="3" t="s">
        <v>16</v>
      </c>
      <c r="E26" s="4" t="s">
        <v>84</v>
      </c>
      <c r="F26" s="3" t="s">
        <v>74</v>
      </c>
      <c r="G26" s="3">
        <v>3</v>
      </c>
      <c r="H26" s="7">
        <f>VLOOKUP(F26,'[1]JAY TRADING'!$C$4:$E$61,3,FALSE)</f>
        <v>73</v>
      </c>
      <c r="I26" s="7">
        <f t="shared" si="0"/>
        <v>6</v>
      </c>
      <c r="J26" s="7">
        <f t="shared" si="1"/>
        <v>24</v>
      </c>
      <c r="K26" s="7">
        <v>52</v>
      </c>
      <c r="L26" s="7">
        <f t="shared" si="2"/>
        <v>301</v>
      </c>
    </row>
    <row r="27" spans="1:12">
      <c r="A27" s="3">
        <v>24</v>
      </c>
      <c r="B27" s="3" t="s">
        <v>15</v>
      </c>
      <c r="C27" s="3" t="s">
        <v>65</v>
      </c>
      <c r="D27" s="3" t="s">
        <v>37</v>
      </c>
      <c r="E27" s="4" t="s">
        <v>84</v>
      </c>
      <c r="F27" s="3" t="s">
        <v>77</v>
      </c>
      <c r="G27" s="3">
        <v>2</v>
      </c>
      <c r="H27" s="7">
        <f>VLOOKUP(F27,'[1]JAY TRADING'!$C$4:$E$61,3,FALSE)</f>
        <v>85</v>
      </c>
      <c r="I27" s="7">
        <f t="shared" si="0"/>
        <v>4</v>
      </c>
      <c r="J27" s="7">
        <f t="shared" si="1"/>
        <v>16</v>
      </c>
      <c r="K27" s="7">
        <v>53</v>
      </c>
      <c r="L27" s="7">
        <f t="shared" si="2"/>
        <v>243</v>
      </c>
    </row>
    <row r="28" spans="1:12">
      <c r="A28" s="3">
        <v>25</v>
      </c>
      <c r="B28" s="3" t="s">
        <v>15</v>
      </c>
      <c r="C28" s="3" t="s">
        <v>66</v>
      </c>
      <c r="D28" s="3" t="s">
        <v>38</v>
      </c>
      <c r="E28" s="4" t="s">
        <v>84</v>
      </c>
      <c r="F28" s="3" t="s">
        <v>83</v>
      </c>
      <c r="G28" s="3">
        <v>1</v>
      </c>
      <c r="H28" s="7">
        <f>VLOOKUP(F28,'[1]JAY TRADING'!$C$4:$E$61,3,FALSE)</f>
        <v>73</v>
      </c>
      <c r="I28" s="7">
        <f t="shared" si="0"/>
        <v>2</v>
      </c>
      <c r="J28" s="7">
        <f t="shared" si="1"/>
        <v>8</v>
      </c>
      <c r="K28" s="7">
        <v>54</v>
      </c>
      <c r="L28" s="7">
        <f t="shared" si="2"/>
        <v>137</v>
      </c>
    </row>
    <row r="29" spans="1:12">
      <c r="A29" s="3">
        <v>26</v>
      </c>
      <c r="B29" s="3" t="s">
        <v>17</v>
      </c>
      <c r="C29" s="3" t="s">
        <v>51</v>
      </c>
      <c r="D29" s="3" t="s">
        <v>18</v>
      </c>
      <c r="E29" s="4" t="s">
        <v>84</v>
      </c>
      <c r="F29" s="3" t="s">
        <v>72</v>
      </c>
      <c r="G29" s="3">
        <v>4</v>
      </c>
      <c r="H29" s="7">
        <f>VLOOKUP(F29,'[1]JAY TRADING'!$C$4:$E$61,3,FALSE)</f>
        <v>91</v>
      </c>
      <c r="I29" s="7">
        <f t="shared" si="0"/>
        <v>8</v>
      </c>
      <c r="J29" s="7">
        <f t="shared" si="1"/>
        <v>32</v>
      </c>
      <c r="K29" s="7">
        <v>55</v>
      </c>
      <c r="L29" s="7">
        <f t="shared" si="2"/>
        <v>459</v>
      </c>
    </row>
    <row r="30" spans="1:12">
      <c r="A30" s="3">
        <v>27</v>
      </c>
      <c r="B30" s="3" t="s">
        <v>39</v>
      </c>
      <c r="C30" s="3" t="s">
        <v>67</v>
      </c>
      <c r="D30" s="3" t="s">
        <v>40</v>
      </c>
      <c r="E30" s="4" t="s">
        <v>84</v>
      </c>
      <c r="F30" s="3" t="s">
        <v>80</v>
      </c>
      <c r="G30" s="3">
        <v>1</v>
      </c>
      <c r="H30" s="7">
        <f>VLOOKUP(F30,'[1]JAY TRADING'!$C$4:$E$61,3,FALSE)</f>
        <v>97</v>
      </c>
      <c r="I30" s="7">
        <f t="shared" si="0"/>
        <v>2</v>
      </c>
      <c r="J30" s="7">
        <f t="shared" si="1"/>
        <v>8</v>
      </c>
      <c r="K30" s="7">
        <v>56</v>
      </c>
      <c r="L30" s="7">
        <f t="shared" si="2"/>
        <v>163</v>
      </c>
    </row>
    <row r="31" spans="1:12" s="9" customFormat="1" ht="15" customHeight="1">
      <c r="A31" s="12" t="s">
        <v>101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8">
        <f>SUM(L4:L30)</f>
        <v>6157</v>
      </c>
    </row>
    <row r="32" spans="1:12" s="9" customFormat="1" ht="30" customHeight="1">
      <c r="A32" s="15" t="s">
        <v>102</v>
      </c>
      <c r="B32" s="15"/>
      <c r="C32" s="15"/>
      <c r="D32" s="15"/>
      <c r="E32" s="15"/>
      <c r="F32" s="15"/>
      <c r="G32" s="15"/>
      <c r="H32" s="16"/>
      <c r="I32" s="16"/>
      <c r="J32" s="16"/>
      <c r="K32" s="16"/>
      <c r="L32" s="10"/>
    </row>
    <row r="33" spans="1:12" s="9" customFormat="1" ht="30" customHeight="1">
      <c r="A33" s="15" t="s">
        <v>99</v>
      </c>
      <c r="B33" s="15"/>
      <c r="C33" s="15"/>
      <c r="D33" s="15"/>
      <c r="E33" s="15"/>
      <c r="F33" s="15"/>
      <c r="G33" s="15"/>
      <c r="H33" s="16"/>
      <c r="I33" s="16"/>
      <c r="J33" s="16"/>
      <c r="K33" s="16"/>
      <c r="L33" s="10"/>
    </row>
    <row r="34" spans="1:12">
      <c r="G34" s="11">
        <f>SUM(G4:G30)</f>
        <v>53</v>
      </c>
    </row>
  </sheetData>
  <sortState ref="B2:G28">
    <sortCondition ref="B2"/>
  </sortState>
  <mergeCells count="7">
    <mergeCell ref="A31:K31"/>
    <mergeCell ref="A32:K32"/>
    <mergeCell ref="A33:K33"/>
    <mergeCell ref="A1:H1"/>
    <mergeCell ref="I1:L1"/>
    <mergeCell ref="A2:H2"/>
    <mergeCell ref="I2:L2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conditionalFormatting sqref="C32:C33">
    <cfRule type="duplicateValues" dxfId="2" priority="2"/>
    <cfRule type="duplicateValues" dxfId="1" priority="3"/>
  </conditionalFormatting>
  <conditionalFormatting sqref="C31:C34">
    <cfRule type="duplicateValues" dxfId="0" priority="1"/>
  </conditionalFormatting>
  <pageMargins left="0.49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2026-04-16T06:58:08Z</cp:lastPrinted>
  <dcterms:created xsi:type="dcterms:W3CDTF">2026-04-11T04:25:03Z</dcterms:created>
  <dcterms:modified xsi:type="dcterms:W3CDTF">2026-04-16T06:58:11Z</dcterms:modified>
</cp:coreProperties>
</file>