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Invoice!$I$1:$I$25</definedName>
  </definedNames>
  <calcPr calcId="124519"/>
</workbook>
</file>

<file path=xl/calcChain.xml><?xml version="1.0" encoding="utf-8"?>
<calcChain xmlns="http://schemas.openxmlformats.org/spreadsheetml/2006/main">
  <c r="K22" i="1"/>
  <c r="K5"/>
  <c r="K6"/>
  <c r="K7"/>
  <c r="K8"/>
  <c r="K9"/>
  <c r="K10"/>
  <c r="K11"/>
  <c r="K12"/>
  <c r="K13"/>
  <c r="K14"/>
  <c r="K15"/>
  <c r="K16"/>
  <c r="K17"/>
  <c r="K18"/>
  <c r="K19"/>
  <c r="K20"/>
  <c r="K21"/>
  <c r="K4"/>
  <c r="I18"/>
  <c r="I16"/>
  <c r="I11"/>
  <c r="I10"/>
  <c r="I9"/>
  <c r="I5"/>
  <c r="I6"/>
  <c r="I8"/>
  <c r="I13"/>
  <c r="I17"/>
  <c r="I20"/>
  <c r="I21"/>
</calcChain>
</file>

<file path=xl/sharedStrings.xml><?xml version="1.0" encoding="utf-8"?>
<sst xmlns="http://schemas.openxmlformats.org/spreadsheetml/2006/main" count="126" uniqueCount="78">
  <si>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</si>
  <si>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</si>
  <si>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</si>
  <si>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</si>
  <si>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</si>
  <si>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</si>
  <si>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02/7/2024</t>
  </si>
  <si>
    <t>42</t>
  </si>
  <si>
    <t>bleaching</t>
  </si>
  <si>
    <t>44</t>
  </si>
  <si>
    <t>PHenyle .</t>
  </si>
  <si>
    <t>05/7/2024</t>
  </si>
  <si>
    <t>43</t>
  </si>
  <si>
    <t>08/7/2024</t>
  </si>
  <si>
    <t>10/7/2024</t>
  </si>
  <si>
    <t>51</t>
  </si>
  <si>
    <t>48</t>
  </si>
  <si>
    <t>11/7/2024</t>
  </si>
  <si>
    <t>52</t>
  </si>
  <si>
    <t>53</t>
  </si>
  <si>
    <t>17/7/2024</t>
  </si>
  <si>
    <t>47</t>
  </si>
  <si>
    <t>55</t>
  </si>
  <si>
    <t>18/7/2024</t>
  </si>
  <si>
    <t>56</t>
  </si>
  <si>
    <t>19/7/2024</t>
  </si>
  <si>
    <t>23/7/2024</t>
  </si>
  <si>
    <t>60</t>
  </si>
  <si>
    <t>24/7/2024</t>
  </si>
  <si>
    <t>61</t>
  </si>
  <si>
    <t>26/7/2024</t>
  </si>
  <si>
    <t>64</t>
  </si>
  <si>
    <t>63</t>
  </si>
  <si>
    <t>30/7/2024</t>
  </si>
  <si>
    <t>31/7/2024</t>
  </si>
  <si>
    <t>62</t>
  </si>
  <si>
    <t>GST to be paid by Consignor under Reverse Charge Mechanism (RCM) as per GST</t>
  </si>
  <si>
    <t>Declaration � Kindly verify and confirm before 08/20/2024 00:00:00</t>
  </si>
  <si>
    <t>Thanking you for your business.
PRAGATI LOGISTICS</t>
  </si>
  <si>
    <t>PL/JA/07473</t>
  </si>
  <si>
    <t>PL/JA/07277</t>
  </si>
  <si>
    <t>PL/JA/07643</t>
  </si>
  <si>
    <t>PL/JA/07806</t>
  </si>
  <si>
    <t>PL/JA/07942</t>
  </si>
  <si>
    <t>PL/JA/08084</t>
  </si>
  <si>
    <t>PL/JA/08058</t>
  </si>
  <si>
    <t>PL/JA/08099</t>
  </si>
  <si>
    <t>PL/JA/08514</t>
  </si>
  <si>
    <t>PL/JA/08455</t>
  </si>
  <si>
    <t>PL/JA/08556</t>
  </si>
  <si>
    <t>PL/JA/08643</t>
  </si>
  <si>
    <t>PL/JA/09056</t>
  </si>
  <si>
    <t>PL/JA/09093</t>
  </si>
  <si>
    <t>PL/JA/09211</t>
  </si>
  <si>
    <t>PL/JA/09237</t>
  </si>
  <si>
    <t>PL/JA/09576</t>
  </si>
  <si>
    <t>PL/JA/09643</t>
  </si>
  <si>
    <t>SL</t>
  </si>
  <si>
    <t>LR NO</t>
  </si>
  <si>
    <t>INV NO</t>
  </si>
  <si>
    <t>FROM</t>
  </si>
  <si>
    <t>TO</t>
  </si>
  <si>
    <t>TALCHER</t>
  </si>
  <si>
    <t>SIMILIGUDA</t>
  </si>
  <si>
    <t>BALASORE</t>
  </si>
  <si>
    <t>CHARAMPA</t>
  </si>
  <si>
    <t>DHARMAGARH</t>
  </si>
  <si>
    <t>KAMAKHYANAGAR</t>
  </si>
  <si>
    <t>BERHAMPUR</t>
  </si>
  <si>
    <t>PURI</t>
  </si>
  <si>
    <t>SIMULIA</t>
  </si>
  <si>
    <t>JAGATSINGHPUR</t>
  </si>
  <si>
    <t>SORO</t>
  </si>
  <si>
    <t>CTC</t>
  </si>
  <si>
    <t xml:space="preserve">TO, 
HORSE CHEM  INC
Address: HOLDING NO. 912/F, WARD NO. 2/9, SRIVIHAR COLONY,TULASIPUR-753008 ODISHA,9437030787
GST No:21AWBPP7227K1ZI
</t>
  </si>
  <si>
    <t>LR CH</t>
  </si>
  <si>
    <t>(RUPEES EIGHTEEN THOUSAND SEVEN HUNDREDE SIXTY NINE ONLY)</t>
  </si>
  <si>
    <t>Bill Date:31/07/2024
Bill #:Inv-14085/24-25
TotalAmount:18769.00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</si>
</sst>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95250</xdr:rowOff>
    </xdr:from>
    <xdr:to>
      <xdr:col>6</xdr:col>
      <xdr:colOff>238125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95250"/>
          <a:ext cx="37433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ALL%20PAID%20BILL%20JUNE\HORSE%20CHEM%20INC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Y\HORSE%20CHEM%20IN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CHARAMPA</v>
          </cell>
          <cell r="G4" t="str">
            <v>PHenyle .</v>
          </cell>
          <cell r="H4">
            <v>12</v>
          </cell>
          <cell r="I4">
            <v>26</v>
          </cell>
        </row>
        <row r="5">
          <cell r="F5" t="str">
            <v>CHHATRAPUR</v>
          </cell>
          <cell r="G5" t="str">
            <v>PHenyle .</v>
          </cell>
          <cell r="H5">
            <v>20</v>
          </cell>
          <cell r="I5">
            <v>40</v>
          </cell>
        </row>
        <row r="6">
          <cell r="F6" t="str">
            <v>NISCHINTAKOILI</v>
          </cell>
          <cell r="G6" t="str">
            <v>PHENYLE</v>
          </cell>
          <cell r="H6">
            <v>35</v>
          </cell>
          <cell r="I6">
            <v>26</v>
          </cell>
        </row>
        <row r="7">
          <cell r="F7" t="str">
            <v>SIMILIGUDA</v>
          </cell>
          <cell r="G7" t="str">
            <v>PHenyle .</v>
          </cell>
          <cell r="H7">
            <v>50</v>
          </cell>
          <cell r="I7">
            <v>45</v>
          </cell>
        </row>
        <row r="8">
          <cell r="F8" t="str">
            <v>SIMULIA</v>
          </cell>
          <cell r="G8" t="str">
            <v>PHenyle .</v>
          </cell>
          <cell r="H8">
            <v>10</v>
          </cell>
          <cell r="I8">
            <v>45</v>
          </cell>
        </row>
        <row r="9">
          <cell r="F9" t="str">
            <v>JATNI</v>
          </cell>
          <cell r="G9" t="str">
            <v>PHENYLE</v>
          </cell>
          <cell r="H9">
            <v>42</v>
          </cell>
          <cell r="I9">
            <v>26</v>
          </cell>
        </row>
        <row r="10">
          <cell r="F10" t="str">
            <v>BARPALI</v>
          </cell>
          <cell r="G10" t="str">
            <v>PHenyle .</v>
          </cell>
          <cell r="H10">
            <v>18</v>
          </cell>
          <cell r="I10">
            <v>50</v>
          </cell>
        </row>
        <row r="11">
          <cell r="F11" t="str">
            <v>BHANJANAGAR</v>
          </cell>
          <cell r="G11" t="str">
            <v>PHenyle .</v>
          </cell>
          <cell r="H11">
            <v>50</v>
          </cell>
          <cell r="I11">
            <v>40</v>
          </cell>
        </row>
        <row r="12">
          <cell r="F12" t="str">
            <v>BALICHANDRAPUR</v>
          </cell>
          <cell r="G12" t="str">
            <v>PHenyle .</v>
          </cell>
          <cell r="H12">
            <v>37</v>
          </cell>
          <cell r="I12">
            <v>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MALKANGIRI</v>
          </cell>
          <cell r="G4" t="str">
            <v>PHenyle .</v>
          </cell>
          <cell r="H4">
            <v>40</v>
          </cell>
          <cell r="I4">
            <v>60</v>
          </cell>
        </row>
        <row r="5">
          <cell r="F5" t="str">
            <v>BERHAMPUR</v>
          </cell>
          <cell r="G5" t="str">
            <v>PHenyle .</v>
          </cell>
          <cell r="H5">
            <v>37</v>
          </cell>
          <cell r="I5">
            <v>26</v>
          </cell>
        </row>
        <row r="6">
          <cell r="F6" t="str">
            <v>ANGUL</v>
          </cell>
          <cell r="G6" t="str">
            <v>PHenyle .</v>
          </cell>
          <cell r="H6">
            <v>50</v>
          </cell>
          <cell r="I6">
            <v>26</v>
          </cell>
        </row>
        <row r="7">
          <cell r="F7" t="str">
            <v>PANIKOILI</v>
          </cell>
          <cell r="G7" t="str">
            <v>PHENYLE</v>
          </cell>
          <cell r="H7">
            <v>29</v>
          </cell>
          <cell r="I7">
            <v>26</v>
          </cell>
        </row>
        <row r="8">
          <cell r="F8" t="str">
            <v>KAMAKHYANAGAR</v>
          </cell>
          <cell r="G8" t="str">
            <v>PHenyle .</v>
          </cell>
          <cell r="H8">
            <v>20</v>
          </cell>
          <cell r="I8">
            <v>26</v>
          </cell>
        </row>
        <row r="9">
          <cell r="F9" t="str">
            <v>KORAPUT</v>
          </cell>
          <cell r="G9" t="str">
            <v>PHenyle .</v>
          </cell>
          <cell r="H9">
            <v>35</v>
          </cell>
          <cell r="I9">
            <v>45</v>
          </cell>
        </row>
        <row r="10">
          <cell r="F10" t="str">
            <v>BHANJANAGAR</v>
          </cell>
          <cell r="G10" t="str">
            <v>PHenyle .</v>
          </cell>
          <cell r="H10">
            <v>50</v>
          </cell>
          <cell r="I10">
            <v>40</v>
          </cell>
        </row>
        <row r="11">
          <cell r="F11" t="str">
            <v>DHARMAGARH</v>
          </cell>
          <cell r="G11" t="str">
            <v>PHenyle .</v>
          </cell>
          <cell r="H11">
            <v>20</v>
          </cell>
          <cell r="I11">
            <v>45</v>
          </cell>
        </row>
        <row r="12">
          <cell r="F12" t="str">
            <v>KAMAKHYANAGAR</v>
          </cell>
          <cell r="G12" t="str">
            <v>PHenyle .</v>
          </cell>
          <cell r="H12">
            <v>16</v>
          </cell>
          <cell r="I12">
            <v>26</v>
          </cell>
        </row>
        <row r="13">
          <cell r="F13" t="str">
            <v>KAMAKHYANAGAR</v>
          </cell>
          <cell r="G13" t="str">
            <v>PHenyle .</v>
          </cell>
          <cell r="H13">
            <v>20</v>
          </cell>
          <cell r="I13">
            <v>26</v>
          </cell>
        </row>
        <row r="14">
          <cell r="F14" t="str">
            <v>SORO</v>
          </cell>
          <cell r="G14" t="str">
            <v>PHenyle .</v>
          </cell>
          <cell r="H14">
            <v>30</v>
          </cell>
          <cell r="I14">
            <v>26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10" style="1" customWidth="1"/>
    <col min="3" max="3" width="11.7109375" style="1" bestFit="1" customWidth="1"/>
    <col min="4" max="4" width="7.5703125" style="1" bestFit="1" customWidth="1"/>
    <col min="5" max="5" width="6.425781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9" width="5.5703125" style="1" bestFit="1" customWidth="1"/>
    <col min="10" max="10" width="5.85546875" style="1" bestFit="1" customWidth="1"/>
    <col min="11" max="11" width="9.5703125" style="1" customWidth="1"/>
    <col min="12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0" t="s">
        <v>0</v>
      </c>
      <c r="I1" s="11"/>
      <c r="J1" s="11"/>
      <c r="K1" s="12"/>
    </row>
    <row r="2" spans="1:11" ht="81.75" customHeight="1">
      <c r="A2" s="13" t="s">
        <v>74</v>
      </c>
      <c r="B2" s="13"/>
      <c r="C2" s="13"/>
      <c r="D2" s="13"/>
      <c r="E2" s="13"/>
      <c r="F2" s="13"/>
      <c r="G2" s="13"/>
      <c r="H2" s="10" t="s">
        <v>77</v>
      </c>
      <c r="I2" s="11"/>
      <c r="J2" s="11"/>
      <c r="K2" s="12"/>
    </row>
    <row r="3" spans="1:11" s="9" customFormat="1" ht="19.5" customHeight="1">
      <c r="A3" s="8" t="s">
        <v>57</v>
      </c>
      <c r="B3" s="8" t="s">
        <v>1</v>
      </c>
      <c r="C3" s="8" t="s">
        <v>58</v>
      </c>
      <c r="D3" s="8" t="s">
        <v>59</v>
      </c>
      <c r="E3" s="8" t="s">
        <v>60</v>
      </c>
      <c r="F3" s="8" t="s">
        <v>61</v>
      </c>
      <c r="G3" s="8" t="s">
        <v>2</v>
      </c>
      <c r="H3" s="8" t="s">
        <v>3</v>
      </c>
      <c r="I3" s="8" t="s">
        <v>4</v>
      </c>
      <c r="J3" s="8" t="s">
        <v>75</v>
      </c>
      <c r="K3" s="8" t="s">
        <v>5</v>
      </c>
    </row>
    <row r="4" spans="1:11">
      <c r="A4" s="2">
        <v>1</v>
      </c>
      <c r="B4" s="4" t="s">
        <v>6</v>
      </c>
      <c r="C4" s="4" t="s">
        <v>39</v>
      </c>
      <c r="D4" s="4" t="s">
        <v>7</v>
      </c>
      <c r="E4" s="6" t="s">
        <v>73</v>
      </c>
      <c r="F4" s="2" t="s">
        <v>62</v>
      </c>
      <c r="G4" s="2" t="s">
        <v>8</v>
      </c>
      <c r="H4" s="2">
        <v>35</v>
      </c>
      <c r="I4" s="3">
        <v>26</v>
      </c>
      <c r="J4" s="3">
        <v>20</v>
      </c>
      <c r="K4" s="5">
        <f>H4*I4+J4</f>
        <v>930</v>
      </c>
    </row>
    <row r="5" spans="1:11">
      <c r="A5" s="2">
        <v>2</v>
      </c>
      <c r="B5" s="4" t="s">
        <v>6</v>
      </c>
      <c r="C5" s="4" t="s">
        <v>40</v>
      </c>
      <c r="D5" s="4" t="s">
        <v>9</v>
      </c>
      <c r="E5" s="7" t="s">
        <v>73</v>
      </c>
      <c r="F5" s="2" t="s">
        <v>63</v>
      </c>
      <c r="G5" s="2" t="s">
        <v>10</v>
      </c>
      <c r="H5" s="2">
        <v>55</v>
      </c>
      <c r="I5" s="3">
        <f>VLOOKUP(F5,[1]Invoice!$F$4:$I$12,4,FALSE)</f>
        <v>45</v>
      </c>
      <c r="J5" s="3">
        <v>20</v>
      </c>
      <c r="K5" s="3">
        <f t="shared" ref="K5:K21" si="0">H5*I5+J5</f>
        <v>2495</v>
      </c>
    </row>
    <row r="6" spans="1:11">
      <c r="A6" s="2">
        <v>3</v>
      </c>
      <c r="B6" s="4" t="s">
        <v>11</v>
      </c>
      <c r="C6" s="4" t="s">
        <v>41</v>
      </c>
      <c r="D6" s="4" t="s">
        <v>12</v>
      </c>
      <c r="E6" s="7" t="s">
        <v>73</v>
      </c>
      <c r="F6" s="2" t="s">
        <v>63</v>
      </c>
      <c r="G6" s="2" t="s">
        <v>10</v>
      </c>
      <c r="H6" s="2">
        <v>50</v>
      </c>
      <c r="I6" s="3">
        <f>VLOOKUP(F6,[1]Invoice!$F$4:$I$12,4,FALSE)</f>
        <v>45</v>
      </c>
      <c r="J6" s="3">
        <v>20</v>
      </c>
      <c r="K6" s="3">
        <f t="shared" si="0"/>
        <v>2270</v>
      </c>
    </row>
    <row r="7" spans="1:11">
      <c r="A7" s="2">
        <v>4</v>
      </c>
      <c r="B7" s="4" t="s">
        <v>13</v>
      </c>
      <c r="C7" s="4" t="s">
        <v>42</v>
      </c>
      <c r="D7" s="4" t="s">
        <v>9</v>
      </c>
      <c r="E7" s="7" t="s">
        <v>73</v>
      </c>
      <c r="F7" s="2" t="s">
        <v>64</v>
      </c>
      <c r="G7" s="2" t="s">
        <v>10</v>
      </c>
      <c r="H7" s="2">
        <v>20</v>
      </c>
      <c r="I7" s="3">
        <v>26</v>
      </c>
      <c r="J7" s="3">
        <v>20</v>
      </c>
      <c r="K7" s="3">
        <f t="shared" si="0"/>
        <v>540</v>
      </c>
    </row>
    <row r="8" spans="1:11">
      <c r="A8" s="2">
        <v>5</v>
      </c>
      <c r="B8" s="4" t="s">
        <v>14</v>
      </c>
      <c r="C8" s="4" t="s">
        <v>43</v>
      </c>
      <c r="D8" s="4" t="s">
        <v>15</v>
      </c>
      <c r="E8" s="7" t="s">
        <v>73</v>
      </c>
      <c r="F8" s="2" t="s">
        <v>65</v>
      </c>
      <c r="G8" s="2" t="s">
        <v>10</v>
      </c>
      <c r="H8" s="2">
        <v>11</v>
      </c>
      <c r="I8" s="3">
        <f>VLOOKUP(F8,[1]Invoice!$F$4:$I$12,4,FALSE)</f>
        <v>26</v>
      </c>
      <c r="J8" s="3">
        <v>20</v>
      </c>
      <c r="K8" s="3">
        <f t="shared" si="0"/>
        <v>306</v>
      </c>
    </row>
    <row r="9" spans="1:11">
      <c r="A9" s="2">
        <v>6</v>
      </c>
      <c r="B9" s="4" t="s">
        <v>14</v>
      </c>
      <c r="C9" s="4" t="s">
        <v>44</v>
      </c>
      <c r="D9" s="4" t="s">
        <v>16</v>
      </c>
      <c r="E9" s="7" t="s">
        <v>73</v>
      </c>
      <c r="F9" s="2" t="s">
        <v>66</v>
      </c>
      <c r="G9" s="2" t="s">
        <v>10</v>
      </c>
      <c r="H9" s="2">
        <v>36</v>
      </c>
      <c r="I9" s="3">
        <f>VLOOKUP(F9,[2]Invoice!$F$4:$I$14,4,FALSE)</f>
        <v>45</v>
      </c>
      <c r="J9" s="3">
        <v>20</v>
      </c>
      <c r="K9" s="3">
        <f t="shared" si="0"/>
        <v>1640</v>
      </c>
    </row>
    <row r="10" spans="1:11">
      <c r="A10" s="2">
        <v>7</v>
      </c>
      <c r="B10" s="4" t="s">
        <v>17</v>
      </c>
      <c r="C10" s="4" t="s">
        <v>45</v>
      </c>
      <c r="D10" s="4" t="s">
        <v>18</v>
      </c>
      <c r="E10" s="7" t="s">
        <v>73</v>
      </c>
      <c r="F10" s="2" t="s">
        <v>67</v>
      </c>
      <c r="G10" s="2" t="s">
        <v>10</v>
      </c>
      <c r="H10" s="2">
        <v>52</v>
      </c>
      <c r="I10" s="3">
        <f>VLOOKUP(F10,[2]Invoice!$F$4:$I$14,4,FALSE)</f>
        <v>26</v>
      </c>
      <c r="J10" s="3">
        <v>20</v>
      </c>
      <c r="K10" s="3">
        <f t="shared" si="0"/>
        <v>1372</v>
      </c>
    </row>
    <row r="11" spans="1:11">
      <c r="A11" s="2">
        <v>8</v>
      </c>
      <c r="B11" s="4" t="s">
        <v>17</v>
      </c>
      <c r="C11" s="4" t="s">
        <v>46</v>
      </c>
      <c r="D11" s="4" t="s">
        <v>19</v>
      </c>
      <c r="E11" s="7" t="s">
        <v>73</v>
      </c>
      <c r="F11" s="2" t="s">
        <v>68</v>
      </c>
      <c r="G11" s="2" t="s">
        <v>10</v>
      </c>
      <c r="H11" s="2">
        <v>50</v>
      </c>
      <c r="I11" s="3">
        <f>VLOOKUP(F11,[2]Invoice!$F$4:$I$14,4,FALSE)</f>
        <v>26</v>
      </c>
      <c r="J11" s="3">
        <v>20</v>
      </c>
      <c r="K11" s="3">
        <f t="shared" si="0"/>
        <v>1320</v>
      </c>
    </row>
    <row r="12" spans="1:11">
      <c r="A12" s="2">
        <v>9</v>
      </c>
      <c r="B12" s="4" t="s">
        <v>20</v>
      </c>
      <c r="C12" s="4" t="s">
        <v>47</v>
      </c>
      <c r="D12" s="4" t="s">
        <v>21</v>
      </c>
      <c r="E12" s="7" t="s">
        <v>73</v>
      </c>
      <c r="F12" s="2" t="s">
        <v>69</v>
      </c>
      <c r="G12" s="2" t="s">
        <v>10</v>
      </c>
      <c r="H12" s="2">
        <v>27</v>
      </c>
      <c r="I12" s="3">
        <v>26</v>
      </c>
      <c r="J12" s="3">
        <v>20</v>
      </c>
      <c r="K12" s="3">
        <f t="shared" si="0"/>
        <v>722</v>
      </c>
    </row>
    <row r="13" spans="1:11">
      <c r="A13" s="2">
        <v>10</v>
      </c>
      <c r="B13" s="4" t="s">
        <v>20</v>
      </c>
      <c r="C13" s="4" t="s">
        <v>48</v>
      </c>
      <c r="D13" s="4" t="s">
        <v>22</v>
      </c>
      <c r="E13" s="7" t="s">
        <v>73</v>
      </c>
      <c r="F13" s="2" t="s">
        <v>70</v>
      </c>
      <c r="G13" s="2" t="s">
        <v>10</v>
      </c>
      <c r="H13" s="2">
        <v>21</v>
      </c>
      <c r="I13" s="3">
        <f>VLOOKUP(F13,[1]Invoice!$F$4:$I$12,4,FALSE)</f>
        <v>45</v>
      </c>
      <c r="J13" s="3">
        <v>20</v>
      </c>
      <c r="K13" s="3">
        <f t="shared" si="0"/>
        <v>965</v>
      </c>
    </row>
    <row r="14" spans="1:11">
      <c r="A14" s="2">
        <v>11</v>
      </c>
      <c r="B14" s="4" t="s">
        <v>23</v>
      </c>
      <c r="C14" s="4" t="s">
        <v>49</v>
      </c>
      <c r="D14" s="4" t="s">
        <v>24</v>
      </c>
      <c r="E14" s="7" t="s">
        <v>73</v>
      </c>
      <c r="F14" s="2" t="s">
        <v>71</v>
      </c>
      <c r="G14" s="2" t="s">
        <v>10</v>
      </c>
      <c r="H14" s="2">
        <v>9</v>
      </c>
      <c r="I14" s="3">
        <v>26</v>
      </c>
      <c r="J14" s="3">
        <v>20</v>
      </c>
      <c r="K14" s="3">
        <f t="shared" si="0"/>
        <v>254</v>
      </c>
    </row>
    <row r="15" spans="1:11">
      <c r="A15" s="2">
        <v>12</v>
      </c>
      <c r="B15" s="4" t="s">
        <v>25</v>
      </c>
      <c r="C15" s="4" t="s">
        <v>50</v>
      </c>
      <c r="D15" s="4" t="s">
        <v>24</v>
      </c>
      <c r="E15" s="7" t="s">
        <v>73</v>
      </c>
      <c r="F15" s="2" t="s">
        <v>62</v>
      </c>
      <c r="G15" s="2" t="s">
        <v>8</v>
      </c>
      <c r="H15" s="2">
        <v>11</v>
      </c>
      <c r="I15" s="3">
        <v>26</v>
      </c>
      <c r="J15" s="3">
        <v>20</v>
      </c>
      <c r="K15" s="3">
        <f t="shared" si="0"/>
        <v>306</v>
      </c>
    </row>
    <row r="16" spans="1:11">
      <c r="A16" s="2">
        <v>13</v>
      </c>
      <c r="B16" s="4" t="s">
        <v>26</v>
      </c>
      <c r="C16" s="4" t="s">
        <v>51</v>
      </c>
      <c r="D16" s="4" t="s">
        <v>27</v>
      </c>
      <c r="E16" s="7" t="s">
        <v>73</v>
      </c>
      <c r="F16" s="2" t="s">
        <v>67</v>
      </c>
      <c r="G16" s="2" t="s">
        <v>10</v>
      </c>
      <c r="H16" s="2">
        <v>23</v>
      </c>
      <c r="I16" s="3">
        <f>VLOOKUP(F16,[2]Invoice!$F$4:$I$14,4,FALSE)</f>
        <v>26</v>
      </c>
      <c r="J16" s="3">
        <v>20</v>
      </c>
      <c r="K16" s="3">
        <f t="shared" si="0"/>
        <v>618</v>
      </c>
    </row>
    <row r="17" spans="1:11">
      <c r="A17" s="2">
        <v>14</v>
      </c>
      <c r="B17" s="4" t="s">
        <v>28</v>
      </c>
      <c r="C17" s="4" t="s">
        <v>52</v>
      </c>
      <c r="D17" s="4" t="s">
        <v>29</v>
      </c>
      <c r="E17" s="7" t="s">
        <v>73</v>
      </c>
      <c r="F17" s="2" t="s">
        <v>70</v>
      </c>
      <c r="G17" s="2" t="s">
        <v>10</v>
      </c>
      <c r="H17" s="2">
        <v>2</v>
      </c>
      <c r="I17" s="3">
        <f>VLOOKUP(F17,[1]Invoice!$F$4:$I$12,4,FALSE)</f>
        <v>45</v>
      </c>
      <c r="J17" s="3">
        <v>20</v>
      </c>
      <c r="K17" s="3">
        <f t="shared" si="0"/>
        <v>110</v>
      </c>
    </row>
    <row r="18" spans="1:11">
      <c r="A18" s="2">
        <v>15</v>
      </c>
      <c r="B18" s="4" t="s">
        <v>30</v>
      </c>
      <c r="C18" s="4" t="s">
        <v>53</v>
      </c>
      <c r="D18" s="4" t="s">
        <v>31</v>
      </c>
      <c r="E18" s="7" t="s">
        <v>73</v>
      </c>
      <c r="F18" s="2" t="s">
        <v>72</v>
      </c>
      <c r="G18" s="2" t="s">
        <v>8</v>
      </c>
      <c r="H18" s="2">
        <v>30</v>
      </c>
      <c r="I18" s="3">
        <f>VLOOKUP(F18,[2]Invoice!$F$4:$I$14,4,FALSE)</f>
        <v>26</v>
      </c>
      <c r="J18" s="3">
        <v>20</v>
      </c>
      <c r="K18" s="3">
        <f t="shared" si="0"/>
        <v>800</v>
      </c>
    </row>
    <row r="19" spans="1:11">
      <c r="A19" s="2">
        <v>16</v>
      </c>
      <c r="B19" s="4" t="s">
        <v>30</v>
      </c>
      <c r="C19" s="4" t="s">
        <v>54</v>
      </c>
      <c r="D19" s="4" t="s">
        <v>32</v>
      </c>
      <c r="E19" s="7" t="s">
        <v>73</v>
      </c>
      <c r="F19" s="2" t="s">
        <v>64</v>
      </c>
      <c r="G19" s="2" t="s">
        <v>10</v>
      </c>
      <c r="H19" s="2">
        <v>16</v>
      </c>
      <c r="I19" s="3">
        <v>26</v>
      </c>
      <c r="J19" s="3">
        <v>20</v>
      </c>
      <c r="K19" s="3">
        <f t="shared" si="0"/>
        <v>436</v>
      </c>
    </row>
    <row r="20" spans="1:11">
      <c r="A20" s="2">
        <v>17</v>
      </c>
      <c r="B20" s="4" t="s">
        <v>33</v>
      </c>
      <c r="C20" s="4" t="s">
        <v>55</v>
      </c>
      <c r="D20" s="4" t="s">
        <v>29</v>
      </c>
      <c r="E20" s="7" t="s">
        <v>73</v>
      </c>
      <c r="F20" s="2" t="s">
        <v>63</v>
      </c>
      <c r="G20" s="2" t="s">
        <v>10</v>
      </c>
      <c r="H20" s="2">
        <v>60</v>
      </c>
      <c r="I20" s="3">
        <f>VLOOKUP(F20,[1]Invoice!$F$4:$I$12,4,FALSE)</f>
        <v>45</v>
      </c>
      <c r="J20" s="3">
        <v>20</v>
      </c>
      <c r="K20" s="3">
        <f t="shared" si="0"/>
        <v>2720</v>
      </c>
    </row>
    <row r="21" spans="1:11">
      <c r="A21" s="4">
        <v>18</v>
      </c>
      <c r="B21" s="4" t="s">
        <v>34</v>
      </c>
      <c r="C21" s="4" t="s">
        <v>56</v>
      </c>
      <c r="D21" s="4" t="s">
        <v>35</v>
      </c>
      <c r="E21" s="7" t="s">
        <v>73</v>
      </c>
      <c r="F21" s="2" t="s">
        <v>70</v>
      </c>
      <c r="G21" s="2" t="s">
        <v>10</v>
      </c>
      <c r="H21" s="2">
        <v>21</v>
      </c>
      <c r="I21" s="3">
        <f>VLOOKUP(F21,[1]Invoice!$F$4:$I$12,4,FALSE)</f>
        <v>45</v>
      </c>
      <c r="J21" s="3">
        <v>20</v>
      </c>
      <c r="K21" s="3">
        <f t="shared" si="0"/>
        <v>965</v>
      </c>
    </row>
    <row r="22" spans="1:11">
      <c r="A22" s="15" t="s">
        <v>76</v>
      </c>
      <c r="B22" s="16"/>
      <c r="C22" s="16"/>
      <c r="D22" s="16"/>
      <c r="E22" s="16"/>
      <c r="F22" s="16"/>
      <c r="G22" s="16"/>
      <c r="H22" s="16"/>
      <c r="I22" s="16"/>
      <c r="J22" s="17"/>
      <c r="K22" s="18">
        <f>SUM(K4:K21)</f>
        <v>18769</v>
      </c>
    </row>
    <row r="23" spans="1:11">
      <c r="A23" s="13" t="s">
        <v>36</v>
      </c>
      <c r="B23" s="14"/>
      <c r="C23" s="14"/>
      <c r="D23" s="14"/>
      <c r="E23" s="14"/>
      <c r="F23" s="14"/>
      <c r="G23" s="14"/>
      <c r="H23" s="14"/>
      <c r="I23" s="14"/>
      <c r="J23" s="14"/>
      <c r="K23" s="2"/>
    </row>
    <row r="24" spans="1:11">
      <c r="A24" s="13" t="s">
        <v>37</v>
      </c>
      <c r="B24" s="14"/>
      <c r="C24" s="14"/>
      <c r="D24" s="14"/>
      <c r="E24" s="14"/>
      <c r="F24" s="14"/>
      <c r="G24" s="14"/>
      <c r="H24" s="14"/>
      <c r="I24" s="14"/>
      <c r="J24" s="14"/>
      <c r="K24" s="2"/>
    </row>
    <row r="25" spans="1:11" ht="30" customHeight="1">
      <c r="A25" s="14" t="s">
        <v>38</v>
      </c>
      <c r="B25" s="14"/>
      <c r="C25" s="14"/>
      <c r="D25" s="14"/>
      <c r="E25" s="14"/>
      <c r="F25" s="14"/>
      <c r="G25" s="14"/>
      <c r="H25" s="14"/>
      <c r="I25" s="14"/>
      <c r="J25" s="14"/>
      <c r="K25" s="2"/>
    </row>
  </sheetData>
  <mergeCells count="65">
    <mergeCell ref="A22:J22"/>
    <mergeCell ref="A23:J23"/>
    <mergeCell ref="A24:J24"/>
    <mergeCell ref="A25:J25"/>
    <mergeCell ref="A21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K4"/>
    <mergeCell ref="B5"/>
    <mergeCell ref="C5"/>
    <mergeCell ref="D5"/>
    <mergeCell ref="B4"/>
    <mergeCell ref="C4"/>
    <mergeCell ref="D4"/>
    <mergeCell ref="E4"/>
    <mergeCell ref="A1:G1"/>
    <mergeCell ref="A2:G2"/>
    <mergeCell ref="H1:K1"/>
    <mergeCell ref="H2:K2"/>
  </mergeCells>
  <conditionalFormatting sqref="C2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2024-08-08T07:41:08Z</dcterms:created>
  <dcterms:modified xsi:type="dcterms:W3CDTF">2024-08-08T07:41:10Z</dcterms:modified>
</cp:coreProperties>
</file>