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10" i="1" l="1"/>
  <c r="I8" i="1"/>
  <c r="K8" i="1" s="1"/>
  <c r="I7" i="1"/>
  <c r="K7" i="1" s="1"/>
  <c r="I6" i="1"/>
  <c r="K6" i="1" s="1"/>
  <c r="B6" i="1"/>
  <c r="B7" i="1" s="1"/>
  <c r="B8" i="1" s="1"/>
  <c r="I5" i="1"/>
  <c r="K5" i="1" s="1"/>
  <c r="K9" i="1" l="1"/>
</calcChain>
</file>

<file path=xl/sharedStrings.xml><?xml version="1.0" encoding="utf-8"?>
<sst xmlns="http://schemas.openxmlformats.org/spreadsheetml/2006/main" count="37" uniqueCount="34">
  <si>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</si>
  <si>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</si>
  <si>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</si>
  <si>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</si>
  <si>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</si>
  <si>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</si>
  <si>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</si>
  <si>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</si>
  <si>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</si>
  <si>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</si>
  <si>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</si>
  <si>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</si>
  <si>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</si>
  <si>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LR CH.</t>
  </si>
  <si>
    <t>Declaration � Kindly verify and confirm before 20/07/2025</t>
  </si>
  <si>
    <t>16/6/2025</t>
  </si>
  <si>
    <t>PL/JA/05162</t>
  </si>
  <si>
    <t>2159</t>
  </si>
  <si>
    <t>CTC</t>
  </si>
  <si>
    <t>BALASORE</t>
  </si>
  <si>
    <t>20/6/2025</t>
  </si>
  <si>
    <t>PL/JA/05576</t>
  </si>
  <si>
    <t>2335</t>
  </si>
  <si>
    <t>JARKA</t>
  </si>
  <si>
    <t>25/6/2025</t>
  </si>
  <si>
    <t>PL/JA/05724</t>
  </si>
  <si>
    <t>JAJPUR ROAD</t>
  </si>
  <si>
    <t>30/6/2025</t>
  </si>
  <si>
    <t>PL/JA/06159</t>
  </si>
  <si>
    <t>2741</t>
  </si>
  <si>
    <t>ASURALI</t>
  </si>
  <si>
    <t>(RUPEES THREE THOUSAND ONE HUNDRED EIGHT ONLY)</t>
  </si>
  <si>
    <t>2489/ 2488</t>
  </si>
  <si>
    <t>Bill Date: 30/06/2025
Bill NO : 9444
Total Amount: 3108.00
BILL TYPE : 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</si>
</sst>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2" fillId="0" borderId="19" xfId="0" applyNumberFormat="1" applyFont="1" applyBorder="1" applyAlignment="1">
      <alignment wrapText="1"/>
    </xf>
    <xf numFmtId="2" fontId="0" fillId="0" borderId="19" xfId="0" applyNumberFormat="1" applyFont="1" applyBorder="1"/>
    <xf numFmtId="2" fontId="0" fillId="0" borderId="20" xfId="0" applyNumberFormat="1" applyFont="1" applyBorder="1"/>
    <xf numFmtId="0" fontId="0" fillId="0" borderId="8" xfId="0" applyNumberFormat="1" applyFont="1" applyBorder="1" applyAlignment="1">
      <alignment horizontal="center"/>
    </xf>
    <xf numFmtId="2" fontId="0" fillId="0" borderId="9" xfId="0" applyNumberFormat="1" applyFont="1" applyBorder="1"/>
    <xf numFmtId="0" fontId="0" fillId="0" borderId="8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vertical="center"/>
    </xf>
    <xf numFmtId="2" fontId="1" fillId="0" borderId="9" xfId="0" applyNumberFormat="1" applyFont="1" applyBorder="1" applyAlignment="1">
      <alignment horizontal="right"/>
    </xf>
    <xf numFmtId="0" fontId="0" fillId="0" borderId="23" xfId="0" applyNumberFormat="1" applyFont="1" applyBorder="1"/>
    <xf numFmtId="0" fontId="0" fillId="0" borderId="24" xfId="0" applyNumberFormat="1" applyFont="1" applyBorder="1"/>
    <xf numFmtId="0" fontId="1" fillId="0" borderId="21" xfId="0" applyNumberFormat="1" applyFont="1" applyBorder="1" applyAlignment="1">
      <alignment horizontal="center"/>
    </xf>
    <xf numFmtId="2" fontId="0" fillId="0" borderId="24" xfId="0" applyNumberFormat="1" applyFont="1" applyBorder="1"/>
    <xf numFmtId="2" fontId="0" fillId="0" borderId="25" xfId="0" applyNumberFormat="1" applyFont="1" applyBorder="1"/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2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9524</xdr:rowOff>
    </xdr:from>
    <xdr:to>
      <xdr:col>6</xdr:col>
      <xdr:colOff>933450</xdr:colOff>
      <xdr:row>1</xdr:row>
      <xdr:rowOff>1162050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209549"/>
          <a:ext cx="3781425" cy="1152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C2" t="str">
            <v>DESTINATION</v>
          </cell>
          <cell r="D2" t="str">
            <v>MED/ RATE/ CASE</v>
          </cell>
          <cell r="E2" t="str">
            <v>ORS / RATE / CASE</v>
          </cell>
        </row>
        <row r="3">
          <cell r="C3" t="str">
            <v>ANGUL</v>
          </cell>
          <cell r="D3">
            <v>53</v>
          </cell>
          <cell r="E3">
            <v>27.5</v>
          </cell>
        </row>
        <row r="4">
          <cell r="C4" t="str">
            <v>BALASORE</v>
          </cell>
          <cell r="D4">
            <v>53</v>
          </cell>
          <cell r="E4">
            <v>27.5</v>
          </cell>
        </row>
        <row r="5">
          <cell r="C5" t="str">
            <v>BALICHANDRAPUR</v>
          </cell>
          <cell r="D5">
            <v>53</v>
          </cell>
          <cell r="E5">
            <v>30</v>
          </cell>
        </row>
        <row r="6">
          <cell r="C6" t="str">
            <v>BANAMALIPUR</v>
          </cell>
          <cell r="D6">
            <v>53</v>
          </cell>
          <cell r="E6">
            <v>30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  <cell r="E9">
            <v>30</v>
          </cell>
        </row>
        <row r="10">
          <cell r="C10" t="str">
            <v>JAGATSINGHPUR</v>
          </cell>
          <cell r="D10">
            <v>53</v>
          </cell>
          <cell r="E10">
            <v>27.5</v>
          </cell>
        </row>
        <row r="11">
          <cell r="C11" t="str">
            <v>JAJPUR TOWN</v>
          </cell>
          <cell r="D11">
            <v>53</v>
          </cell>
          <cell r="E11">
            <v>27.5</v>
          </cell>
        </row>
        <row r="12">
          <cell r="C12" t="str">
            <v>JALESWAR</v>
          </cell>
          <cell r="D12">
            <v>53</v>
          </cell>
          <cell r="E12">
            <v>37.5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  <cell r="E14">
            <v>30</v>
          </cell>
        </row>
        <row r="15">
          <cell r="C15" t="str">
            <v>KENDRAPARA</v>
          </cell>
          <cell r="D15">
            <v>53</v>
          </cell>
          <cell r="E15">
            <v>27.5</v>
          </cell>
        </row>
        <row r="16">
          <cell r="C16" t="str">
            <v>PATTAMUNDAI</v>
          </cell>
          <cell r="D16">
            <v>53</v>
          </cell>
          <cell r="E16">
            <v>30</v>
          </cell>
        </row>
        <row r="17">
          <cell r="C17" t="str">
            <v>NIMAPARA</v>
          </cell>
          <cell r="D17">
            <v>53</v>
          </cell>
          <cell r="E17">
            <v>30</v>
          </cell>
        </row>
        <row r="18">
          <cell r="C18" t="str">
            <v>PURI</v>
          </cell>
          <cell r="D18">
            <v>53</v>
          </cell>
          <cell r="E18">
            <v>27.5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  <cell r="E20">
            <v>27.5</v>
          </cell>
        </row>
        <row r="21">
          <cell r="C21" t="str">
            <v>TANGI</v>
          </cell>
          <cell r="D21">
            <v>53</v>
          </cell>
          <cell r="E21">
            <v>30</v>
          </cell>
        </row>
        <row r="22">
          <cell r="C22" t="str">
            <v>ANANDAPUR</v>
          </cell>
          <cell r="D22">
            <v>53</v>
          </cell>
          <cell r="E22">
            <v>32.5</v>
          </cell>
        </row>
        <row r="23">
          <cell r="C23" t="str">
            <v>KHURDA</v>
          </cell>
          <cell r="D23">
            <v>53</v>
          </cell>
          <cell r="E23">
            <v>27.5</v>
          </cell>
        </row>
        <row r="24">
          <cell r="C24" t="str">
            <v>NILAGIRI</v>
          </cell>
          <cell r="D24">
            <v>53</v>
          </cell>
          <cell r="E24">
            <v>35</v>
          </cell>
        </row>
        <row r="25">
          <cell r="C25" t="str">
            <v>JAJPUR ROAD</v>
          </cell>
          <cell r="D25">
            <v>53</v>
          </cell>
          <cell r="E25">
            <v>27.5</v>
          </cell>
        </row>
        <row r="26">
          <cell r="C26" t="str">
            <v>JARKA</v>
          </cell>
          <cell r="D26">
            <v>53</v>
          </cell>
          <cell r="E26">
            <v>27.5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  <cell r="E28">
            <v>27.5</v>
          </cell>
        </row>
        <row r="29">
          <cell r="C29" t="str">
            <v>BARIPADA</v>
          </cell>
          <cell r="D29">
            <v>53</v>
          </cell>
          <cell r="E29">
            <v>32.5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  <cell r="E31">
            <v>27.5</v>
          </cell>
        </row>
        <row r="32">
          <cell r="C32" t="str">
            <v>BERHAMPUR</v>
          </cell>
          <cell r="D32">
            <v>53</v>
          </cell>
          <cell r="E32">
            <v>27.5</v>
          </cell>
        </row>
        <row r="33">
          <cell r="C33" t="str">
            <v>NAYAGARH</v>
          </cell>
          <cell r="D33">
            <v>53</v>
          </cell>
          <cell r="E33">
            <v>30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  <cell r="E35">
            <v>35</v>
          </cell>
        </row>
        <row r="36">
          <cell r="C36" t="str">
            <v>DASPALLA</v>
          </cell>
          <cell r="D36">
            <v>53</v>
          </cell>
          <cell r="E36">
            <v>35</v>
          </cell>
        </row>
        <row r="37">
          <cell r="C37" t="str">
            <v>NARSINGHPUR</v>
          </cell>
          <cell r="D37">
            <v>53</v>
          </cell>
          <cell r="E37">
            <v>35</v>
          </cell>
        </row>
        <row r="38">
          <cell r="C38" t="str">
            <v>PARADEEP</v>
          </cell>
          <cell r="D38">
            <v>53</v>
          </cell>
          <cell r="E38">
            <v>27.5</v>
          </cell>
        </row>
        <row r="39">
          <cell r="C39" t="str">
            <v>KARANJIA</v>
          </cell>
          <cell r="D39">
            <v>63</v>
          </cell>
          <cell r="E39">
            <v>37.5</v>
          </cell>
        </row>
        <row r="40">
          <cell r="C40" t="str">
            <v>DELANGA</v>
          </cell>
          <cell r="D40">
            <v>63</v>
          </cell>
          <cell r="E40">
            <v>32.5</v>
          </cell>
        </row>
        <row r="41">
          <cell r="C41" t="str">
            <v>BANKI</v>
          </cell>
          <cell r="D41">
            <v>53</v>
          </cell>
          <cell r="E41">
            <v>27.5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  <cell r="E43">
            <v>37.5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  <cell r="E45">
            <v>27.5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  <cell r="E47">
            <v>30</v>
          </cell>
        </row>
        <row r="48">
          <cell r="C48" t="str">
            <v>ATHAGARH</v>
          </cell>
          <cell r="D48">
            <v>53</v>
          </cell>
          <cell r="E48">
            <v>30</v>
          </cell>
        </row>
        <row r="49">
          <cell r="C49" t="str">
            <v>BALUGAON</v>
          </cell>
          <cell r="D49">
            <v>53</v>
          </cell>
          <cell r="E49">
            <v>27.5</v>
          </cell>
        </row>
        <row r="50">
          <cell r="C50" t="str">
            <v>BELIAPAL</v>
          </cell>
          <cell r="D50">
            <v>61</v>
          </cell>
          <cell r="E50">
            <v>35</v>
          </cell>
        </row>
        <row r="51">
          <cell r="C51" t="str">
            <v>RAIRANGPUR</v>
          </cell>
          <cell r="D51">
            <v>101</v>
          </cell>
          <cell r="E51">
            <v>40</v>
          </cell>
        </row>
        <row r="52">
          <cell r="C52" t="str">
            <v>REDHAKHOL</v>
          </cell>
          <cell r="D52">
            <v>91</v>
          </cell>
          <cell r="E52">
            <v>55</v>
          </cell>
        </row>
        <row r="53">
          <cell r="C53" t="str">
            <v>ASKA</v>
          </cell>
          <cell r="D53">
            <v>71</v>
          </cell>
          <cell r="E53">
            <v>35</v>
          </cell>
        </row>
        <row r="54">
          <cell r="C54" t="str">
            <v>SHERGARH</v>
          </cell>
          <cell r="D54">
            <v>81</v>
          </cell>
          <cell r="E54">
            <v>54</v>
          </cell>
        </row>
        <row r="55">
          <cell r="C55" t="str">
            <v>SINGLA</v>
          </cell>
          <cell r="D55">
            <v>111</v>
          </cell>
          <cell r="E55">
            <v>55</v>
          </cell>
        </row>
        <row r="56">
          <cell r="C56" t="str">
            <v>CHHATRAPUR</v>
          </cell>
          <cell r="D56">
            <v>76</v>
          </cell>
          <cell r="E56">
            <v>35</v>
          </cell>
        </row>
        <row r="57">
          <cell r="C57" t="str">
            <v>SORO</v>
          </cell>
          <cell r="D57">
            <v>76</v>
          </cell>
          <cell r="E57">
            <v>35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  <cell r="E61">
            <v>35</v>
          </cell>
        </row>
        <row r="62">
          <cell r="C62" t="str">
            <v>PANKAPAL</v>
          </cell>
          <cell r="D62">
            <v>53</v>
          </cell>
          <cell r="E62">
            <v>27.5</v>
          </cell>
        </row>
        <row r="63">
          <cell r="C63" t="str">
            <v>GUNUPUR</v>
          </cell>
          <cell r="D63">
            <v>89</v>
          </cell>
          <cell r="E63">
            <v>40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  <cell r="E65">
            <v>49</v>
          </cell>
        </row>
        <row r="66">
          <cell r="C66" t="str">
            <v>DUBURI</v>
          </cell>
          <cell r="D66">
            <v>59</v>
          </cell>
          <cell r="E66">
            <v>54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  <cell r="E68">
            <v>40</v>
          </cell>
        </row>
        <row r="69">
          <cell r="C69" t="str">
            <v>KEONJHAR</v>
          </cell>
          <cell r="D69">
            <v>53</v>
          </cell>
          <cell r="E69">
            <v>40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  <cell r="E72">
            <v>49</v>
          </cell>
        </row>
        <row r="73">
          <cell r="C73" t="str">
            <v>PURUNAGARH</v>
          </cell>
          <cell r="D73">
            <v>109</v>
          </cell>
          <cell r="E73">
            <v>74</v>
          </cell>
        </row>
        <row r="74">
          <cell r="C74" t="str">
            <v>RASOL</v>
          </cell>
          <cell r="D74">
            <v>64</v>
          </cell>
          <cell r="E74">
            <v>35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  <cell r="E76">
            <v>27.5</v>
          </cell>
        </row>
        <row r="77">
          <cell r="C77" t="str">
            <v>BASUDEVPUR</v>
          </cell>
          <cell r="D77">
            <v>79</v>
          </cell>
          <cell r="E77">
            <v>50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  <cell r="E79">
            <v>40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  <cell r="E84">
            <v>40</v>
          </cell>
        </row>
        <row r="85">
          <cell r="C85" t="str">
            <v>ITAMATI</v>
          </cell>
          <cell r="D85">
            <v>53</v>
          </cell>
          <cell r="E85">
            <v>30</v>
          </cell>
        </row>
        <row r="86">
          <cell r="C86" t="str">
            <v>BHUBAN</v>
          </cell>
          <cell r="D86">
            <v>80</v>
          </cell>
          <cell r="E86">
            <v>40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  <cell r="E88">
            <v>30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  <cell r="E91">
            <v>45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  <cell r="E95">
            <v>45</v>
          </cell>
        </row>
        <row r="96">
          <cell r="C96" t="str">
            <v>PIPILI</v>
          </cell>
          <cell r="D96">
            <v>53</v>
          </cell>
          <cell r="E96">
            <v>27.5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  <cell r="E99">
            <v>40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  <cell r="E101">
            <v>70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  <cell r="E103">
            <v>60</v>
          </cell>
        </row>
        <row r="104">
          <cell r="C104" t="str">
            <v>HATBADRA</v>
          </cell>
          <cell r="D104">
            <v>101</v>
          </cell>
          <cell r="E104">
            <v>40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  <cell r="E106">
            <v>50</v>
          </cell>
        </row>
        <row r="107">
          <cell r="C107" t="str">
            <v>SINGHPUR</v>
          </cell>
          <cell r="D107">
            <v>73</v>
          </cell>
          <cell r="E107">
            <v>50</v>
          </cell>
        </row>
        <row r="108">
          <cell r="C108" t="str">
            <v>BHOGRAI</v>
          </cell>
          <cell r="D108">
            <v>100</v>
          </cell>
          <cell r="E108">
            <v>80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  <cell r="E111">
            <v>40</v>
          </cell>
        </row>
        <row r="112">
          <cell r="C112" t="str">
            <v>SAHASPUR</v>
          </cell>
          <cell r="E112">
            <v>45</v>
          </cell>
        </row>
        <row r="113">
          <cell r="C113" t="str">
            <v>RAJGANGPUR</v>
          </cell>
          <cell r="D113">
            <v>90</v>
          </cell>
          <cell r="E113">
            <v>60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3"/>
  <sheetViews>
    <sheetView tabSelected="1" workbookViewId="0">
      <selection activeCell="S9" sqref="S9"/>
    </sheetView>
  </sheetViews>
  <sheetFormatPr defaultRowHeight="15"/>
  <cols>
    <col min="1" max="1" width="1.85546875" style="1" customWidth="1"/>
    <col min="2" max="2" width="4" style="1" customWidth="1"/>
    <col min="3" max="3" width="10.140625" style="1" customWidth="1"/>
    <col min="4" max="4" width="12.42578125" style="1" customWidth="1"/>
    <col min="5" max="5" width="8.7109375" style="1" bestFit="1" customWidth="1"/>
    <col min="6" max="6" width="7.5703125" style="1" customWidth="1"/>
    <col min="7" max="7" width="15" style="1" customWidth="1"/>
    <col min="8" max="8" width="6.5703125" style="1" customWidth="1"/>
    <col min="9" max="9" width="7.28515625" style="1" customWidth="1"/>
    <col min="10" max="10" width="7.140625" style="1" customWidth="1"/>
    <col min="11" max="11" width="9.5703125" style="1" customWidth="1"/>
    <col min="12" max="14" width="9.140625" style="1"/>
    <col min="15" max="15" width="18.42578125" style="1" customWidth="1"/>
    <col min="16" max="16384" width="9.140625" style="1"/>
  </cols>
  <sheetData>
    <row r="1" spans="2:23" ht="15.75" thickBot="1"/>
    <row r="2" spans="2:23" ht="96.75" customHeight="1" thickBot="1">
      <c r="B2" s="39"/>
      <c r="C2" s="40"/>
      <c r="D2" s="40"/>
      <c r="E2" s="40"/>
      <c r="F2" s="40"/>
      <c r="G2" s="40"/>
      <c r="H2" s="43" t="s">
        <v>11</v>
      </c>
      <c r="I2" s="44"/>
      <c r="J2" s="44"/>
      <c r="K2" s="45"/>
    </row>
    <row r="3" spans="2:23" ht="103.5" customHeight="1" thickBot="1">
      <c r="B3" s="41" t="s">
        <v>12</v>
      </c>
      <c r="C3" s="42"/>
      <c r="D3" s="42"/>
      <c r="E3" s="42"/>
      <c r="F3" s="42"/>
      <c r="G3" s="42"/>
      <c r="H3" s="43" t="s">
        <v>33</v>
      </c>
      <c r="I3" s="44"/>
      <c r="J3" s="44"/>
      <c r="K3" s="45"/>
    </row>
    <row r="4" spans="2:23" s="2" customFormat="1" ht="15.75" thickBot="1">
      <c r="B4" s="3" t="s">
        <v>5</v>
      </c>
      <c r="C4" s="4" t="s">
        <v>0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</v>
      </c>
      <c r="I4" s="5" t="s">
        <v>2</v>
      </c>
      <c r="J4" s="5" t="s">
        <v>13</v>
      </c>
      <c r="K4" s="6" t="s">
        <v>10</v>
      </c>
      <c r="W4" s="1"/>
    </row>
    <row r="5" spans="2:23" s="2" customFormat="1">
      <c r="B5" s="14">
        <v>1</v>
      </c>
      <c r="C5" s="15" t="s">
        <v>15</v>
      </c>
      <c r="D5" s="15" t="s">
        <v>16</v>
      </c>
      <c r="E5" s="16" t="s">
        <v>17</v>
      </c>
      <c r="F5" s="17" t="s">
        <v>18</v>
      </c>
      <c r="G5" s="15" t="s">
        <v>19</v>
      </c>
      <c r="H5" s="15">
        <v>45</v>
      </c>
      <c r="I5" s="18">
        <f>VLOOKUP(G5,'[1]AMRUTANJAN HEALTH CARE'!$C$2:$E$119,3,FALSE)</f>
        <v>27.5</v>
      </c>
      <c r="J5" s="18">
        <v>25</v>
      </c>
      <c r="K5" s="19">
        <f>H5*I5+J5</f>
        <v>1262.5</v>
      </c>
    </row>
    <row r="6" spans="2:23" s="2" customFormat="1">
      <c r="B6" s="20">
        <f>B5+1</f>
        <v>2</v>
      </c>
      <c r="C6" s="7" t="s">
        <v>20</v>
      </c>
      <c r="D6" s="7" t="s">
        <v>21</v>
      </c>
      <c r="E6" s="8" t="s">
        <v>22</v>
      </c>
      <c r="F6" s="9" t="s">
        <v>18</v>
      </c>
      <c r="G6" s="7" t="s">
        <v>23</v>
      </c>
      <c r="H6" s="7">
        <v>5</v>
      </c>
      <c r="I6" s="10">
        <f>VLOOKUP(G6,'[1]AMRUTANJAN HEALTH CARE'!$C$2:$E$119,3,FALSE)</f>
        <v>27.5</v>
      </c>
      <c r="J6" s="10">
        <v>25</v>
      </c>
      <c r="K6" s="21">
        <f t="shared" ref="K6:K8" si="0">H6*I6+J6</f>
        <v>162.5</v>
      </c>
    </row>
    <row r="7" spans="2:23" s="2" customFormat="1" ht="30">
      <c r="B7" s="22">
        <f>B6+1</f>
        <v>3</v>
      </c>
      <c r="C7" s="11" t="s">
        <v>24</v>
      </c>
      <c r="D7" s="11" t="s">
        <v>25</v>
      </c>
      <c r="E7" s="12" t="s">
        <v>32</v>
      </c>
      <c r="F7" s="12" t="s">
        <v>18</v>
      </c>
      <c r="G7" s="11" t="s">
        <v>26</v>
      </c>
      <c r="H7" s="11">
        <v>7</v>
      </c>
      <c r="I7" s="13">
        <f>VLOOKUP(G7,'[1]AMRUTANJAN HEALTH CARE'!$C$2:$E$119,3,FALSE)</f>
        <v>27.5</v>
      </c>
      <c r="J7" s="13">
        <v>25</v>
      </c>
      <c r="K7" s="23">
        <f t="shared" si="0"/>
        <v>217.5</v>
      </c>
    </row>
    <row r="8" spans="2:23" s="2" customFormat="1">
      <c r="B8" s="20">
        <f>B7+1</f>
        <v>4</v>
      </c>
      <c r="C8" s="7" t="s">
        <v>27</v>
      </c>
      <c r="D8" s="7" t="s">
        <v>28</v>
      </c>
      <c r="E8" s="8" t="s">
        <v>29</v>
      </c>
      <c r="F8" s="9" t="s">
        <v>18</v>
      </c>
      <c r="G8" s="7" t="s">
        <v>30</v>
      </c>
      <c r="H8" s="7">
        <v>36</v>
      </c>
      <c r="I8" s="10">
        <f>VLOOKUP(G8,'[1]AMRUTANJAN HEALTH CARE'!$C$2:$E$119,3,FALSE)</f>
        <v>40</v>
      </c>
      <c r="J8" s="10">
        <v>25</v>
      </c>
      <c r="K8" s="21">
        <f t="shared" si="0"/>
        <v>1465</v>
      </c>
    </row>
    <row r="9" spans="2:23" s="2" customFormat="1">
      <c r="B9" s="46" t="s">
        <v>31</v>
      </c>
      <c r="C9" s="47"/>
      <c r="D9" s="47"/>
      <c r="E9" s="47"/>
      <c r="F9" s="47"/>
      <c r="G9" s="47"/>
      <c r="H9" s="47"/>
      <c r="I9" s="47"/>
      <c r="J9" s="48"/>
      <c r="K9" s="24">
        <f>ROUND(SUM(K5:K8),0)</f>
        <v>3108</v>
      </c>
    </row>
    <row r="10" spans="2:23" s="2" customFormat="1" ht="15.75" thickBot="1">
      <c r="B10" s="25"/>
      <c r="C10" s="26"/>
      <c r="D10" s="26"/>
      <c r="E10" s="26"/>
      <c r="F10" s="26"/>
      <c r="G10" s="26"/>
      <c r="H10" s="27">
        <f>SUM(H5:H8)</f>
        <v>93</v>
      </c>
      <c r="I10" s="28"/>
      <c r="J10" s="28"/>
      <c r="K10" s="29"/>
    </row>
    <row r="11" spans="2:23" ht="15" customHeight="1">
      <c r="B11" s="30" t="s">
        <v>3</v>
      </c>
      <c r="C11" s="31"/>
      <c r="D11" s="31"/>
      <c r="E11" s="31"/>
      <c r="F11" s="31"/>
      <c r="G11" s="31"/>
      <c r="H11" s="31"/>
      <c r="I11" s="31"/>
      <c r="J11" s="31"/>
      <c r="K11" s="32"/>
    </row>
    <row r="12" spans="2:23" ht="15" customHeight="1">
      <c r="B12" s="33" t="s">
        <v>14</v>
      </c>
      <c r="C12" s="34"/>
      <c r="D12" s="34"/>
      <c r="E12" s="34"/>
      <c r="F12" s="34"/>
      <c r="G12" s="34"/>
      <c r="H12" s="34"/>
      <c r="I12" s="34"/>
      <c r="J12" s="34"/>
      <c r="K12" s="35"/>
    </row>
    <row r="13" spans="2:23" ht="30" customHeight="1" thickBot="1">
      <c r="B13" s="36" t="s">
        <v>4</v>
      </c>
      <c r="C13" s="37"/>
      <c r="D13" s="37"/>
      <c r="E13" s="37"/>
      <c r="F13" s="37"/>
      <c r="G13" s="37"/>
      <c r="H13" s="37"/>
      <c r="I13" s="37"/>
      <c r="J13" s="37"/>
      <c r="K13" s="38"/>
    </row>
  </sheetData>
  <sortState ref="C4:J19">
    <sortCondition ref="C4:C19"/>
    <sortCondition ref="D4:D19"/>
  </sortState>
  <mergeCells count="8">
    <mergeCell ref="B11:K11"/>
    <mergeCell ref="B12:K12"/>
    <mergeCell ref="B13:K13"/>
    <mergeCell ref="B2:G2"/>
    <mergeCell ref="B3:G3"/>
    <mergeCell ref="H2:K2"/>
    <mergeCell ref="H3:K3"/>
    <mergeCell ref="B9:J9"/>
  </mergeCells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2025-07-14T10:43:46Z</cp:lastPrinted>
  <dcterms:created xsi:type="dcterms:W3CDTF">2023-06-13T11:10:02Z</dcterms:created>
  <dcterms:modified xsi:type="dcterms:W3CDTF">2025-07-14T11:51:03Z</dcterms:modified>
</cp:coreProperties>
</file>