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  <sheet name="Sheet3" sheetId="3" r:id="rId2"/>
  </sheets>
  <definedNames>
    <definedName name="_xlnm._FilterDatabase" localSheetId="0" hidden="1">Sheet1!$A$9:$Q$290</definedName>
    <definedName name="_xlnm.Print_Titles" localSheetId="0">Sheet1!$2:$9</definedName>
  </definedNames>
  <calcPr calcId="144525"/>
</workbook>
</file>

<file path=xl/calcChain.xml><?xml version="1.0" encoding="utf-8"?>
<calcChain xmlns="http://schemas.openxmlformats.org/spreadsheetml/2006/main">
  <c r="M288" i="1" l="1"/>
  <c r="J288" i="1"/>
  <c r="I288" i="1"/>
  <c r="M286" i="1"/>
  <c r="J286" i="1"/>
  <c r="I286" i="1"/>
  <c r="M281" i="1"/>
  <c r="J281" i="1"/>
  <c r="I281" i="1"/>
  <c r="M275" i="1"/>
  <c r="J275" i="1"/>
  <c r="I275" i="1"/>
  <c r="M272" i="1"/>
  <c r="J272" i="1"/>
  <c r="I272" i="1"/>
  <c r="M269" i="1"/>
  <c r="J269" i="1"/>
  <c r="I269" i="1"/>
  <c r="M263" i="1"/>
  <c r="J263" i="1"/>
  <c r="I263" i="1"/>
  <c r="M257" i="1"/>
  <c r="J257" i="1"/>
  <c r="I257" i="1"/>
  <c r="M251" i="1"/>
  <c r="J251" i="1"/>
  <c r="I251" i="1"/>
  <c r="M246" i="1"/>
  <c r="J246" i="1"/>
  <c r="I246" i="1"/>
  <c r="M241" i="1"/>
  <c r="J241" i="1"/>
  <c r="I241" i="1"/>
  <c r="M236" i="1"/>
  <c r="J236" i="1"/>
  <c r="I236" i="1"/>
  <c r="M223" i="1"/>
  <c r="J223" i="1"/>
  <c r="I223" i="1"/>
  <c r="M218" i="1"/>
  <c r="J218" i="1"/>
  <c r="I218" i="1"/>
  <c r="M213" i="1"/>
  <c r="M211" i="1"/>
  <c r="M209" i="1"/>
  <c r="J209" i="1"/>
  <c r="I209" i="1"/>
  <c r="M204" i="1"/>
  <c r="J204" i="1"/>
  <c r="I204" i="1"/>
  <c r="M198" i="1"/>
  <c r="J198" i="1"/>
  <c r="I198" i="1"/>
  <c r="M189" i="1"/>
  <c r="J189" i="1"/>
  <c r="I189" i="1"/>
  <c r="M182" i="1"/>
  <c r="J182" i="1"/>
  <c r="I182" i="1"/>
  <c r="M177" i="1"/>
  <c r="J177" i="1"/>
  <c r="I177" i="1"/>
  <c r="M169" i="1"/>
  <c r="J169" i="1"/>
  <c r="I169" i="1"/>
  <c r="M161" i="1"/>
  <c r="J161" i="1"/>
  <c r="I161" i="1"/>
  <c r="M156" i="1"/>
  <c r="J156" i="1"/>
  <c r="I156" i="1"/>
  <c r="M151" i="1"/>
  <c r="J151" i="1"/>
  <c r="I151" i="1"/>
  <c r="M145" i="1"/>
  <c r="J145" i="1"/>
  <c r="I145" i="1"/>
  <c r="M138" i="1"/>
  <c r="J138" i="1"/>
  <c r="I138" i="1"/>
  <c r="M134" i="1"/>
  <c r="J134" i="1"/>
  <c r="I134" i="1"/>
  <c r="M128" i="1"/>
  <c r="J128" i="1"/>
  <c r="I128" i="1"/>
  <c r="M121" i="1"/>
  <c r="J121" i="1"/>
  <c r="I121" i="1"/>
  <c r="M116" i="1"/>
  <c r="J116" i="1"/>
  <c r="I116" i="1"/>
  <c r="M111" i="1"/>
  <c r="J111" i="1"/>
  <c r="I111" i="1"/>
  <c r="M105" i="1"/>
  <c r="J105" i="1"/>
  <c r="I105" i="1"/>
  <c r="M100" i="1"/>
  <c r="J100" i="1"/>
  <c r="I100" i="1"/>
  <c r="M94" i="1"/>
  <c r="J94" i="1"/>
  <c r="I94" i="1"/>
  <c r="M88" i="1"/>
  <c r="M86" i="1"/>
  <c r="J86" i="1"/>
  <c r="I86" i="1"/>
  <c r="M80" i="1"/>
  <c r="J80" i="1"/>
  <c r="I80" i="1"/>
  <c r="M77" i="1"/>
  <c r="J77" i="1"/>
  <c r="I77" i="1"/>
  <c r="M69" i="1"/>
  <c r="J69" i="1"/>
  <c r="I69" i="1"/>
  <c r="M60" i="1"/>
  <c r="J60" i="1"/>
  <c r="I60" i="1"/>
  <c r="M52" i="1"/>
  <c r="J52" i="1"/>
  <c r="I52" i="1"/>
  <c r="M46" i="1"/>
  <c r="J46" i="1"/>
  <c r="I46" i="1"/>
  <c r="M42" i="1"/>
  <c r="J42" i="1"/>
  <c r="I42" i="1"/>
  <c r="M34" i="1"/>
  <c r="M32" i="1"/>
  <c r="J32" i="1"/>
  <c r="I32" i="1"/>
  <c r="M23" i="1"/>
  <c r="J23" i="1"/>
  <c r="I23" i="1"/>
  <c r="M13" i="1"/>
  <c r="M289" i="1" s="1"/>
  <c r="J13" i="1"/>
  <c r="I13" i="1"/>
  <c r="D26" i="3" l="1"/>
  <c r="C26" i="3"/>
  <c r="F23" i="3" l="1"/>
  <c r="F24" i="3"/>
  <c r="F22" i="3"/>
  <c r="F21" i="3"/>
  <c r="F25" i="3" l="1"/>
</calcChain>
</file>

<file path=xl/sharedStrings.xml><?xml version="1.0" encoding="utf-8"?>
<sst xmlns="http://schemas.openxmlformats.org/spreadsheetml/2006/main" count="1335" uniqueCount="679">
  <si>
    <t>GSTIN : 21AGHPB9356M1Z9</t>
  </si>
  <si>
    <t>TO,</t>
  </si>
  <si>
    <t>JAGATPUR, CUTTACK</t>
  </si>
  <si>
    <t>HSN CODE-996791</t>
  </si>
  <si>
    <t>LOAD TYPE</t>
  </si>
  <si>
    <t>DATE</t>
  </si>
  <si>
    <t>LR NO</t>
  </si>
  <si>
    <t>DESTINATION</t>
  </si>
  <si>
    <t>INV NO</t>
  </si>
  <si>
    <t>CASE</t>
  </si>
  <si>
    <t>WEIGHT</t>
  </si>
  <si>
    <t>WEIGHT CH.</t>
  </si>
  <si>
    <t>RATE</t>
  </si>
  <si>
    <t>AMT.</t>
  </si>
  <si>
    <t>S. NO.</t>
  </si>
  <si>
    <t>TRIP</t>
  </si>
  <si>
    <t>SL</t>
  </si>
  <si>
    <t>GST to be paid by Consignor under Reverse Charge Mechanism (RCM) as per GST</t>
  </si>
  <si>
    <t>BOOKING</t>
  </si>
  <si>
    <t>M/S : PAREKH E-COM AND WAREHOUSING SERVICE</t>
  </si>
  <si>
    <t>GSTIN : 21AAFCD3449L1ZO</t>
  </si>
  <si>
    <t>Thanking You…</t>
  </si>
  <si>
    <t>PRAGATI LOGISTICS</t>
  </si>
  <si>
    <t>SUMMARY SHEET</t>
  </si>
  <si>
    <t>RATE / KG.</t>
  </si>
  <si>
    <t>AMOUNT</t>
  </si>
  <si>
    <t>ACUTAL WEIGHT</t>
  </si>
  <si>
    <t>CHARGED WEIGHT</t>
  </si>
  <si>
    <t>Thaniking You….</t>
  </si>
  <si>
    <t>DIRECT TRIP</t>
  </si>
  <si>
    <t>DIRECT TRIP (FIX)</t>
  </si>
  <si>
    <t>INVOICE DATE : 31/05/2026</t>
  </si>
  <si>
    <t>MONTH   : MAY, 2026</t>
  </si>
  <si>
    <t>(RUPEES FOUR LAKH FIFTY SEVEN THOUSAND ONE HUNDRED SIXTY FOUR ONLY)</t>
  </si>
  <si>
    <t>BILL NO. : 5140</t>
  </si>
  <si>
    <t>SHIPMENT DATE 01.05.2026 TO 07.05.2026</t>
  </si>
  <si>
    <t>MONTH   : JUNE, 2026</t>
  </si>
  <si>
    <t>INVOICE DATE : 30/06/2026</t>
  </si>
  <si>
    <t>9360914</t>
  </si>
  <si>
    <t>DIRECT</t>
  </si>
  <si>
    <t>08/6/2026</t>
  </si>
  <si>
    <t>NP/3070</t>
  </si>
  <si>
    <t>GOPA KENDRAPARA</t>
  </si>
  <si>
    <t>11210/11157</t>
  </si>
  <si>
    <t/>
  </si>
  <si>
    <t>NP/3071</t>
  </si>
  <si>
    <t>KENDRAPARA</t>
  </si>
  <si>
    <t>11781</t>
  </si>
  <si>
    <t>NP/3072</t>
  </si>
  <si>
    <t>BILAHAT</t>
  </si>
  <si>
    <t>11871/11872/11873</t>
  </si>
  <si>
    <t>9361555</t>
  </si>
  <si>
    <t>NP/3082</t>
  </si>
  <si>
    <t>LANJIPALLI</t>
  </si>
  <si>
    <t>11967</t>
  </si>
  <si>
    <t>NP/3074</t>
  </si>
  <si>
    <t>BUGUDA</t>
  </si>
  <si>
    <t>10958/1923</t>
  </si>
  <si>
    <t>NP/3075</t>
  </si>
  <si>
    <t xml:space="preserve"> BHOGADA</t>
  </si>
  <si>
    <t>11046</t>
  </si>
  <si>
    <t>NP/3076</t>
  </si>
  <si>
    <t>JAGANNATHPRASAD</t>
  </si>
  <si>
    <t>11054/10762</t>
  </si>
  <si>
    <t>NP/3077</t>
  </si>
  <si>
    <t>BELAGUNTHA</t>
  </si>
  <si>
    <t>11437/11442/11438</t>
  </si>
  <si>
    <t>NP/3078</t>
  </si>
  <si>
    <t>BHANJANAGAR</t>
  </si>
  <si>
    <t>11972/11968</t>
  </si>
  <si>
    <t>NP/3079</t>
  </si>
  <si>
    <t>GANGAPUR</t>
  </si>
  <si>
    <t>10870/10876</t>
  </si>
  <si>
    <t>NP/3080</t>
  </si>
  <si>
    <t>ASKA</t>
  </si>
  <si>
    <t>4519</t>
  </si>
  <si>
    <t>NP/3081</t>
  </si>
  <si>
    <t>BERHAMPUR</t>
  </si>
  <si>
    <t>11138</t>
  </si>
  <si>
    <t>9361790</t>
  </si>
  <si>
    <t>NP/3087</t>
  </si>
  <si>
    <t>PATANA</t>
  </si>
  <si>
    <t>NP/3088</t>
  </si>
  <si>
    <t>SARADHAPUR</t>
  </si>
  <si>
    <t>11925</t>
  </si>
  <si>
    <t>NP/3089</t>
  </si>
  <si>
    <t>TURUMUNGA</t>
  </si>
  <si>
    <t>11969/11715/11700/11697/11702/11678/47290</t>
  </si>
  <si>
    <t>NP/3090</t>
  </si>
  <si>
    <t>KEONJHAR</t>
  </si>
  <si>
    <t>11927</t>
  </si>
  <si>
    <t>NP/3091</t>
  </si>
  <si>
    <t>11798/11757/11756</t>
  </si>
  <si>
    <t>NP/3092</t>
  </si>
  <si>
    <t>11621</t>
  </si>
  <si>
    <t>NP/3093</t>
  </si>
  <si>
    <t>DHANGARAPADA</t>
  </si>
  <si>
    <t>11518/11337/11412/11375/11377</t>
  </si>
  <si>
    <t>NP/3094</t>
  </si>
  <si>
    <t>DEOGAON</t>
  </si>
  <si>
    <t>11896/11966</t>
  </si>
  <si>
    <t>9360965</t>
  </si>
  <si>
    <t>NP/3073</t>
  </si>
  <si>
    <t>SAMBALPUR</t>
  </si>
  <si>
    <t>11585/11586/11588/11616/11637/11902/11785/11672</t>
  </si>
  <si>
    <t>9361699</t>
  </si>
  <si>
    <t>NP/3083</t>
  </si>
  <si>
    <t>HINJILIKATU</t>
  </si>
  <si>
    <t>11047/38813/2620</t>
  </si>
  <si>
    <t>NP/3084</t>
  </si>
  <si>
    <t>KHALIKOT</t>
  </si>
  <si>
    <t>11964</t>
  </si>
  <si>
    <t>NP/3085</t>
  </si>
  <si>
    <t>10250</t>
  </si>
  <si>
    <t>NP/3086</t>
  </si>
  <si>
    <t>11982/11977</t>
  </si>
  <si>
    <t>NP/3095</t>
  </si>
  <si>
    <t>11978/11983/5142</t>
  </si>
  <si>
    <t>NP/3096</t>
  </si>
  <si>
    <t>11976</t>
  </si>
  <si>
    <t>NP/3097</t>
  </si>
  <si>
    <t>BHISMAGIRI</t>
  </si>
  <si>
    <t>11048/10448</t>
  </si>
  <si>
    <t>9362867</t>
  </si>
  <si>
    <t>09/6/2026</t>
  </si>
  <si>
    <t>NP/3098</t>
  </si>
  <si>
    <t>PARADEEP</t>
  </si>
  <si>
    <t>11327/11023/11505</t>
  </si>
  <si>
    <t>NP/3099</t>
  </si>
  <si>
    <t>JAGATSINGHPUR</t>
  </si>
  <si>
    <t>11653</t>
  </si>
  <si>
    <t>NP/3100</t>
  </si>
  <si>
    <t>ANAKHIA</t>
  </si>
  <si>
    <t>11103</t>
  </si>
  <si>
    <t>9362992</t>
  </si>
  <si>
    <t>NP/3101</t>
  </si>
  <si>
    <t>DUBURI</t>
  </si>
  <si>
    <t>11981/11987</t>
  </si>
  <si>
    <t>NP/3102</t>
  </si>
  <si>
    <t>12001</t>
  </si>
  <si>
    <t>NP/3103</t>
  </si>
  <si>
    <t>MANGALPUR</t>
  </si>
  <si>
    <t>11723</t>
  </si>
  <si>
    <t>NP/3104</t>
  </si>
  <si>
    <t xml:space="preserve"> BENAPUR</t>
  </si>
  <si>
    <t>12088</t>
  </si>
  <si>
    <t>NP/3105</t>
  </si>
  <si>
    <t>JARKA</t>
  </si>
  <si>
    <t>11984/8226</t>
  </si>
  <si>
    <t>9362990</t>
  </si>
  <si>
    <t>NP/3106</t>
  </si>
  <si>
    <t>KAMAKHYANAGAR</t>
  </si>
  <si>
    <t>12034</t>
  </si>
  <si>
    <t>NP/3107</t>
  </si>
  <si>
    <t>SUKINDA</t>
  </si>
  <si>
    <t>11143</t>
  </si>
  <si>
    <t>NP/3108</t>
  </si>
  <si>
    <t>MUKTAPASI</t>
  </si>
  <si>
    <t>11198</t>
  </si>
  <si>
    <t>NP/3109</t>
  </si>
  <si>
    <t>11735</t>
  </si>
  <si>
    <t>NP/3110</t>
  </si>
  <si>
    <t>06/6/2026</t>
  </si>
  <si>
    <t>NP/3014</t>
  </si>
  <si>
    <t>KATHAPAL</t>
  </si>
  <si>
    <t>9383</t>
  </si>
  <si>
    <t>NP/2302</t>
  </si>
  <si>
    <t>8709/7784/9416</t>
  </si>
  <si>
    <t>9363919</t>
  </si>
  <si>
    <t>NP/3114</t>
  </si>
  <si>
    <t xml:space="preserve"> KARANJADIA</t>
  </si>
  <si>
    <t>11439</t>
  </si>
  <si>
    <t>NP/3115</t>
  </si>
  <si>
    <t>BASUDEVPUR</t>
  </si>
  <si>
    <t>11297</t>
  </si>
  <si>
    <t>NP/3116</t>
  </si>
  <si>
    <t>11797/11796/11795/11794/11793/11792</t>
  </si>
  <si>
    <t>NP/3117</t>
  </si>
  <si>
    <t>BHADRAK</t>
  </si>
  <si>
    <t>11905/11908/11904</t>
  </si>
  <si>
    <t>NP/3118</t>
  </si>
  <si>
    <t>11930</t>
  </si>
  <si>
    <t>NP/3119</t>
  </si>
  <si>
    <t>11928/11229</t>
  </si>
  <si>
    <t>NP/3120</t>
  </si>
  <si>
    <t>11282/11667/11668</t>
  </si>
  <si>
    <t>NP/3121</t>
  </si>
  <si>
    <t>11934/11813/11562</t>
  </si>
  <si>
    <t>9363746</t>
  </si>
  <si>
    <t>NP/3122</t>
  </si>
  <si>
    <t>BRAHMANANUAPADA</t>
  </si>
  <si>
    <t>11379/10692/11378</t>
  </si>
  <si>
    <t>NP/3123</t>
  </si>
  <si>
    <t>12012</t>
  </si>
  <si>
    <t>NP/3124</t>
  </si>
  <si>
    <t>11783/11483</t>
  </si>
  <si>
    <t>NP/3125</t>
  </si>
  <si>
    <t>BANPUR</t>
  </si>
  <si>
    <t>11734</t>
  </si>
  <si>
    <t>NP/3126</t>
  </si>
  <si>
    <t>NACHUNI</t>
  </si>
  <si>
    <t>11973</t>
  </si>
  <si>
    <t>NP/3127</t>
  </si>
  <si>
    <t>KHORDHA</t>
  </si>
  <si>
    <t>11067</t>
  </si>
  <si>
    <t>NP/3128</t>
  </si>
  <si>
    <t>CHANDPUR</t>
  </si>
  <si>
    <t>11988</t>
  </si>
  <si>
    <t>9363996</t>
  </si>
  <si>
    <t>NP/3112</t>
  </si>
  <si>
    <t>12117</t>
  </si>
  <si>
    <t>NP/3113</t>
  </si>
  <si>
    <t>DHAMNAGAR</t>
  </si>
  <si>
    <t>12118</t>
  </si>
  <si>
    <t>9364194</t>
  </si>
  <si>
    <t>NP/3129</t>
  </si>
  <si>
    <t>PATTAMUNDAI</t>
  </si>
  <si>
    <t>12043</t>
  </si>
  <si>
    <t>NP/3130</t>
  </si>
  <si>
    <t>12112</t>
  </si>
  <si>
    <t>NP/3131</t>
  </si>
  <si>
    <t>MAHANGA</t>
  </si>
  <si>
    <t>12141/12089/11975/11974</t>
  </si>
  <si>
    <t>NP/3132</t>
  </si>
  <si>
    <t>11953/12094</t>
  </si>
  <si>
    <t>NP/3133</t>
  </si>
  <si>
    <t>KALIAPANI</t>
  </si>
  <si>
    <t>12089</t>
  </si>
  <si>
    <t>9363851</t>
  </si>
  <si>
    <t>NP/3111</t>
  </si>
  <si>
    <t>BHUBAN</t>
  </si>
  <si>
    <t>12108</t>
  </si>
  <si>
    <t>9363418</t>
  </si>
  <si>
    <t>NP/3134</t>
  </si>
  <si>
    <t>NAYAGARH</t>
  </si>
  <si>
    <t>11673/10627</t>
  </si>
  <si>
    <t>NP/3135</t>
  </si>
  <si>
    <t xml:space="preserve"> BODASA</t>
  </si>
  <si>
    <t>40387</t>
  </si>
  <si>
    <t>NP/3136</t>
  </si>
  <si>
    <t>GANIA</t>
  </si>
  <si>
    <t>11717</t>
  </si>
  <si>
    <t>NP/3137</t>
  </si>
  <si>
    <t>12102/10480/</t>
  </si>
  <si>
    <t>NP/3138</t>
  </si>
  <si>
    <t>NAGAPUR</t>
  </si>
  <si>
    <t>12107/10479</t>
  </si>
  <si>
    <t>9363879</t>
  </si>
  <si>
    <t>NP/3139</t>
  </si>
  <si>
    <t>BAHALDA</t>
  </si>
  <si>
    <t>10791/12146/12131/12046/12037</t>
  </si>
  <si>
    <t>NP/3141</t>
  </si>
  <si>
    <t>RAIRANGPUR</t>
  </si>
  <si>
    <t>11803</t>
  </si>
  <si>
    <t>NP/3142</t>
  </si>
  <si>
    <t>JASIPUR</t>
  </si>
  <si>
    <t>NP/3143</t>
  </si>
  <si>
    <t>12145/11917/11335</t>
  </si>
  <si>
    <t>NP/3140</t>
  </si>
  <si>
    <t>11153/11154/10825</t>
  </si>
  <si>
    <t>9363660</t>
  </si>
  <si>
    <t>NP/3144</t>
  </si>
  <si>
    <t>KABISURYANAGAR</t>
  </si>
  <si>
    <t>11495</t>
  </si>
  <si>
    <t>NP/3145</t>
  </si>
  <si>
    <t>12059</t>
  </si>
  <si>
    <t>NP/3146</t>
  </si>
  <si>
    <t>12057/12011</t>
  </si>
  <si>
    <t>NP/3147</t>
  </si>
  <si>
    <t>12071/12059/12056/12051/12055/12069/12052/9486</t>
  </si>
  <si>
    <t>9365103</t>
  </si>
  <si>
    <t>10/6/2026</t>
  </si>
  <si>
    <t>NP/3148</t>
  </si>
  <si>
    <t>PURI</t>
  </si>
  <si>
    <t>11956</t>
  </si>
  <si>
    <t>NP/3149</t>
  </si>
  <si>
    <t>11955</t>
  </si>
  <si>
    <t>NP/3150</t>
  </si>
  <si>
    <t>SATASANKHA</t>
  </si>
  <si>
    <t>12015</t>
  </si>
  <si>
    <t>NP/3151</t>
  </si>
  <si>
    <t>KONARK</t>
  </si>
  <si>
    <t>9991</t>
  </si>
  <si>
    <t>NP/3152</t>
  </si>
  <si>
    <t>11656/9609</t>
  </si>
  <si>
    <t>9365102</t>
  </si>
  <si>
    <t>NP/3153</t>
  </si>
  <si>
    <t>DHABALAGIRI</t>
  </si>
  <si>
    <t>12136/11946/11578/11919/11945/12196</t>
  </si>
  <si>
    <t>NP/3154</t>
  </si>
  <si>
    <t>CHADEIDHARA</t>
  </si>
  <si>
    <t>12206/12207</t>
  </si>
  <si>
    <t>NP/3155</t>
  </si>
  <si>
    <t>12006/12134/9482/8462/3514/9521</t>
  </si>
  <si>
    <t>NP/3156</t>
  </si>
  <si>
    <t>NIMAPALLI</t>
  </si>
  <si>
    <t>12210/12212/50469</t>
  </si>
  <si>
    <t>NP/3158</t>
  </si>
  <si>
    <t>JAJPUR TOWN</t>
  </si>
  <si>
    <t>12228/12159</t>
  </si>
  <si>
    <t>NP/3159</t>
  </si>
  <si>
    <t>HARIPUR HAT</t>
  </si>
  <si>
    <t>12176</t>
  </si>
  <si>
    <t>NP/3160</t>
  </si>
  <si>
    <t>12002/12003</t>
  </si>
  <si>
    <t>NP/3161</t>
  </si>
  <si>
    <t>CHANDIKHOL</t>
  </si>
  <si>
    <t>12095/11592</t>
  </si>
  <si>
    <t>9366006</t>
  </si>
  <si>
    <t>NP/3157</t>
  </si>
  <si>
    <t>NP/3162</t>
  </si>
  <si>
    <t xml:space="preserve"> JEERANGO</t>
  </si>
  <si>
    <t>11016</t>
  </si>
  <si>
    <t>NP/3163</t>
  </si>
  <si>
    <t>RAMAGIRI</t>
  </si>
  <si>
    <t>10706</t>
  </si>
  <si>
    <t>NP/3164</t>
  </si>
  <si>
    <t>CHANDRAGIRI</t>
  </si>
  <si>
    <t>10662</t>
  </si>
  <si>
    <t>NP/3165</t>
  </si>
  <si>
    <t>SURADA</t>
  </si>
  <si>
    <t>10960</t>
  </si>
  <si>
    <t>NP/3166</t>
  </si>
  <si>
    <t>11436</t>
  </si>
  <si>
    <t>9366002</t>
  </si>
  <si>
    <t>NP/3167</t>
  </si>
  <si>
    <t>RANAPUR</t>
  </si>
  <si>
    <t>NP/3168</t>
  </si>
  <si>
    <t xml:space="preserve"> NANDAPUR </t>
  </si>
  <si>
    <t>9887/3210</t>
  </si>
  <si>
    <t>NP/3169</t>
  </si>
  <si>
    <t>GOBINDAPUR</t>
  </si>
  <si>
    <t>10961/50002</t>
  </si>
  <si>
    <t>NP/3170</t>
  </si>
  <si>
    <t>11674</t>
  </si>
  <si>
    <t>NP/3171</t>
  </si>
  <si>
    <t>3657</t>
  </si>
  <si>
    <t>9366507</t>
  </si>
  <si>
    <t>NP/3177</t>
  </si>
  <si>
    <t>DHENKANAL</t>
  </si>
  <si>
    <t>12022/12032</t>
  </si>
  <si>
    <t>NP/3178</t>
  </si>
  <si>
    <t>12202/12129</t>
  </si>
  <si>
    <t>NP/3179</t>
  </si>
  <si>
    <t>RANJAGOL</t>
  </si>
  <si>
    <t>12274/20590</t>
  </si>
  <si>
    <t>9366368</t>
  </si>
  <si>
    <t>NP/3172</t>
  </si>
  <si>
    <t>SORO</t>
  </si>
  <si>
    <t>12298/12297</t>
  </si>
  <si>
    <t>NP/3173</t>
  </si>
  <si>
    <t>BAGUDI</t>
  </si>
  <si>
    <t>11193/43458/37729</t>
  </si>
  <si>
    <t>NP/3174</t>
  </si>
  <si>
    <t>12276/12138</t>
  </si>
  <si>
    <t>NP/3175</t>
  </si>
  <si>
    <t>BALASORE</t>
  </si>
  <si>
    <t>11748/11745/48213</t>
  </si>
  <si>
    <t>NP/3176</t>
  </si>
  <si>
    <t>BAHANAGA</t>
  </si>
  <si>
    <t>11194/48219</t>
  </si>
  <si>
    <t>NP/3024</t>
  </si>
  <si>
    <t>KAPTIPADA</t>
  </si>
  <si>
    <t>6735/10201</t>
  </si>
  <si>
    <t>9367684</t>
  </si>
  <si>
    <t>11/6/2026</t>
  </si>
  <si>
    <t>NP/3180</t>
  </si>
  <si>
    <t>ANANDAPUR</t>
  </si>
  <si>
    <t>12361/</t>
  </si>
  <si>
    <t>NP/3181</t>
  </si>
  <si>
    <t>BADAPADANA</t>
  </si>
  <si>
    <t>12374/12366/12356</t>
  </si>
  <si>
    <t>NP/3182</t>
  </si>
  <si>
    <t>12087</t>
  </si>
  <si>
    <t>NP/3183</t>
  </si>
  <si>
    <t>12230</t>
  </si>
  <si>
    <t>NP/3184</t>
  </si>
  <si>
    <t>210014</t>
  </si>
  <si>
    <t>9367956</t>
  </si>
  <si>
    <t>NP/3185</t>
  </si>
  <si>
    <t>HINDOL</t>
  </si>
  <si>
    <t>11868/10503/11869</t>
  </si>
  <si>
    <t>NP/3186</t>
  </si>
  <si>
    <t>KHALARI</t>
  </si>
  <si>
    <t>10379/5108</t>
  </si>
  <si>
    <t>NP/3187</t>
  </si>
  <si>
    <t>RASOL</t>
  </si>
  <si>
    <t>12301</t>
  </si>
  <si>
    <t>NP/3188</t>
  </si>
  <si>
    <t>TALCHER</t>
  </si>
  <si>
    <t>12339</t>
  </si>
  <si>
    <t>9368111</t>
  </si>
  <si>
    <t>NP/3189</t>
  </si>
  <si>
    <t>BONTH CHAK</t>
  </si>
  <si>
    <t>NP/3190</t>
  </si>
  <si>
    <t>12201</t>
  </si>
  <si>
    <t>NP/3191</t>
  </si>
  <si>
    <t>12370/50021</t>
  </si>
  <si>
    <t>NP/3192</t>
  </si>
  <si>
    <t>12364/12320</t>
  </si>
  <si>
    <t>9367955</t>
  </si>
  <si>
    <t>NP/3202</t>
  </si>
  <si>
    <t xml:space="preserve"> VIKRAMPUR</t>
  </si>
  <si>
    <t>11351/42128</t>
  </si>
  <si>
    <t>NP/3203</t>
  </si>
  <si>
    <t>KOSALA</t>
  </si>
  <si>
    <t>10519/5632</t>
  </si>
  <si>
    <t>NP/3204</t>
  </si>
  <si>
    <t>CHHENDIPADA</t>
  </si>
  <si>
    <t>NP/3205</t>
  </si>
  <si>
    <t>ANGUL</t>
  </si>
  <si>
    <t>12385/12383/12387</t>
  </si>
  <si>
    <t>NP/3206</t>
  </si>
  <si>
    <t>BUDHAPAL</t>
  </si>
  <si>
    <t>11644/11696/11687/10372/11643</t>
  </si>
  <si>
    <t>NP/3207</t>
  </si>
  <si>
    <t xml:space="preserve"> JHINTIPAL</t>
  </si>
  <si>
    <t>12392</t>
  </si>
  <si>
    <t>NP/3208</t>
  </si>
  <si>
    <t>CHHELIAPADA</t>
  </si>
  <si>
    <t>10830</t>
  </si>
  <si>
    <t>9368778</t>
  </si>
  <si>
    <t>NP/3212</t>
  </si>
  <si>
    <t>JALESWAR</t>
  </si>
  <si>
    <t>40383</t>
  </si>
  <si>
    <t>NP/3213</t>
  </si>
  <si>
    <t>BHOGARAI</t>
  </si>
  <si>
    <t>31619</t>
  </si>
  <si>
    <t>NP/3214</t>
  </si>
  <si>
    <t>12347</t>
  </si>
  <si>
    <t>NP/3215</t>
  </si>
  <si>
    <t>NILAGIRI</t>
  </si>
  <si>
    <t>12409/12410/12411/12454</t>
  </si>
  <si>
    <t>NP/3216</t>
  </si>
  <si>
    <t>SANTIA</t>
  </si>
  <si>
    <t>12510/12139/11661/11461/12241</t>
  </si>
  <si>
    <t>NP/3217</t>
  </si>
  <si>
    <t>12484/11722/11721/11820/12092/12218</t>
  </si>
  <si>
    <t>NP/3218</t>
  </si>
  <si>
    <t>11565</t>
  </si>
  <si>
    <t>9368774</t>
  </si>
  <si>
    <t>NP/3219</t>
  </si>
  <si>
    <t>BAITARANI ROAD</t>
  </si>
  <si>
    <t>NP/3220</t>
  </si>
  <si>
    <t>12443/12470</t>
  </si>
  <si>
    <t>NP/3221</t>
  </si>
  <si>
    <t>12279/50858/8929</t>
  </si>
  <si>
    <t>NP/3222</t>
  </si>
  <si>
    <t>12331</t>
  </si>
  <si>
    <t>9368857</t>
  </si>
  <si>
    <t>NP/3209</t>
  </si>
  <si>
    <t>TANGI</t>
  </si>
  <si>
    <t>12328</t>
  </si>
  <si>
    <t>NP/3210</t>
  </si>
  <si>
    <t>12217</t>
  </si>
  <si>
    <t>NP/3211</t>
  </si>
  <si>
    <t>KABATABANDHA</t>
  </si>
  <si>
    <t>12503/11580/11604/11609/49997</t>
  </si>
  <si>
    <t>NP/3223</t>
  </si>
  <si>
    <t>11635/11986</t>
  </si>
  <si>
    <t>NP/3224</t>
  </si>
  <si>
    <t>12111/12137/12455/12475/12493</t>
  </si>
  <si>
    <t>NP/3225</t>
  </si>
  <si>
    <t>JAJPUR ROAD</t>
  </si>
  <si>
    <t>12236</t>
  </si>
  <si>
    <t>9367959</t>
  </si>
  <si>
    <t>NP/3193</t>
  </si>
  <si>
    <t>12355/11752</t>
  </si>
  <si>
    <t>NP/3194</t>
  </si>
  <si>
    <t>NP/3196</t>
  </si>
  <si>
    <t>BARBIL</t>
  </si>
  <si>
    <t>11410/11418</t>
  </si>
  <si>
    <t>NP/3197</t>
  </si>
  <si>
    <t>11288</t>
  </si>
  <si>
    <t>NP/3198</t>
  </si>
  <si>
    <t>CHAMPUA</t>
  </si>
  <si>
    <t>11521</t>
  </si>
  <si>
    <t>NP/3199</t>
  </si>
  <si>
    <t>JHUMPURA</t>
  </si>
  <si>
    <t>11359</t>
  </si>
  <si>
    <t>NP/3200</t>
  </si>
  <si>
    <t xml:space="preserve"> BADAPOSI</t>
  </si>
  <si>
    <t>11399</t>
  </si>
  <si>
    <t>NP/3195</t>
  </si>
  <si>
    <t>12477/12479</t>
  </si>
  <si>
    <t>9368770</t>
  </si>
  <si>
    <t>NP/3226</t>
  </si>
  <si>
    <t>JODA</t>
  </si>
  <si>
    <t>12494/12495</t>
  </si>
  <si>
    <t>NP/3227</t>
  </si>
  <si>
    <t>12498/12497/43209</t>
  </si>
  <si>
    <t>NP/3228</t>
  </si>
  <si>
    <t>12290/48197</t>
  </si>
  <si>
    <t>NP/3229</t>
  </si>
  <si>
    <t xml:space="preserve"> ROADJANGHIRA</t>
  </si>
  <si>
    <t>NP/3230</t>
  </si>
  <si>
    <t>GHASIPURA</t>
  </si>
  <si>
    <t>11373/48541</t>
  </si>
  <si>
    <t>12/6/2026</t>
  </si>
  <si>
    <t>NP/3231</t>
  </si>
  <si>
    <t>BADAMBA</t>
  </si>
  <si>
    <t>11440/11293/11445</t>
  </si>
  <si>
    <t>NP/3232</t>
  </si>
  <si>
    <t>ATHAGARH</t>
  </si>
  <si>
    <t>11932/8289</t>
  </si>
  <si>
    <t>NP/3233</t>
  </si>
  <si>
    <t>12143/12472/12144</t>
  </si>
  <si>
    <t>NP/3234</t>
  </si>
  <si>
    <t>BALIJHARI</t>
  </si>
  <si>
    <t>12121</t>
  </si>
  <si>
    <t>9368115</t>
  </si>
  <si>
    <t>NP/3244</t>
  </si>
  <si>
    <t>11358/12063/12045/12448/12330/12039/12065/12085</t>
  </si>
  <si>
    <t>9370606</t>
  </si>
  <si>
    <t>NP/3243</t>
  </si>
  <si>
    <t>TIRTOL</t>
  </si>
  <si>
    <t>12585/12533</t>
  </si>
  <si>
    <t>9370618</t>
  </si>
  <si>
    <t>NP/3239</t>
  </si>
  <si>
    <t>KATIKATA</t>
  </si>
  <si>
    <t>12548/11582/8218</t>
  </si>
  <si>
    <t>NP/3240</t>
  </si>
  <si>
    <t xml:space="preserve"> OSTAPUR</t>
  </si>
  <si>
    <t>11778/1692</t>
  </si>
  <si>
    <t>NP/3241</t>
  </si>
  <si>
    <t>12000/1360</t>
  </si>
  <si>
    <t>NP/3242</t>
  </si>
  <si>
    <t>BARIMULA</t>
  </si>
  <si>
    <t>12326/51242</t>
  </si>
  <si>
    <t>9370617</t>
  </si>
  <si>
    <t>NP/3235</t>
  </si>
  <si>
    <t>12398</t>
  </si>
  <si>
    <t>NP/3236</t>
  </si>
  <si>
    <t>11954</t>
  </si>
  <si>
    <t>NP/3237</t>
  </si>
  <si>
    <t>RAHAMA</t>
  </si>
  <si>
    <t>12513</t>
  </si>
  <si>
    <t>NP/3238</t>
  </si>
  <si>
    <t>RAGHUNATHPUR</t>
  </si>
  <si>
    <t>11980</t>
  </si>
  <si>
    <t>9370841</t>
  </si>
  <si>
    <t>NP/3245</t>
  </si>
  <si>
    <t xml:space="preserve"> KHALLINGI</t>
  </si>
  <si>
    <t>12580</t>
  </si>
  <si>
    <t>NP/3246</t>
  </si>
  <si>
    <t>12540</t>
  </si>
  <si>
    <t>NP/3247</t>
  </si>
  <si>
    <t>PURUSOTTAMPUR</t>
  </si>
  <si>
    <t>12595/50162</t>
  </si>
  <si>
    <t>NP/3248</t>
  </si>
  <si>
    <t>GIRISOLA</t>
  </si>
  <si>
    <t>NP/3249</t>
  </si>
  <si>
    <t>NP/3250</t>
  </si>
  <si>
    <t>12054/12070/12053</t>
  </si>
  <si>
    <t>NP/3251</t>
  </si>
  <si>
    <t>12460/49555</t>
  </si>
  <si>
    <t>NP/3252</t>
  </si>
  <si>
    <t>12527</t>
  </si>
  <si>
    <t>NP/3253</t>
  </si>
  <si>
    <t>12445</t>
  </si>
  <si>
    <t>NP/3258</t>
  </si>
  <si>
    <t>12583</t>
  </si>
  <si>
    <t>NP/3259</t>
  </si>
  <si>
    <t>NP/3260</t>
  </si>
  <si>
    <t>UDALA</t>
  </si>
  <si>
    <t>12569/12571/12577/11285/11611/11632</t>
  </si>
  <si>
    <t>9370848</t>
  </si>
  <si>
    <t>NP/3254</t>
  </si>
  <si>
    <t>12552</t>
  </si>
  <si>
    <t>NP/3255</t>
  </si>
  <si>
    <t>12007/6616</t>
  </si>
  <si>
    <t>NP/3256</t>
  </si>
  <si>
    <t>12560/51639</t>
  </si>
  <si>
    <t>NP/3257</t>
  </si>
  <si>
    <t>11535</t>
  </si>
  <si>
    <t>NP/3261</t>
  </si>
  <si>
    <t>KHAIRA</t>
  </si>
  <si>
    <t>12535/12074/12476/11845/11944</t>
  </si>
  <si>
    <t>NP/3262</t>
  </si>
  <si>
    <t>12536/12240</t>
  </si>
  <si>
    <t>NP/3263</t>
  </si>
  <si>
    <t>DUNGURA</t>
  </si>
  <si>
    <t>11189</t>
  </si>
  <si>
    <t>NP/2480</t>
  </si>
  <si>
    <t>AGARPADA</t>
  </si>
  <si>
    <t>9370619</t>
  </si>
  <si>
    <t>NP/3264</t>
  </si>
  <si>
    <t>PHULBANI</t>
  </si>
  <si>
    <t>12465/12471</t>
  </si>
  <si>
    <t>NP/3265</t>
  </si>
  <si>
    <t>DASPALLA</t>
  </si>
  <si>
    <t>10977/10673</t>
  </si>
  <si>
    <t>NP/3266</t>
  </si>
  <si>
    <t>12325/11068/51365</t>
  </si>
  <si>
    <t>NP/3267</t>
  </si>
  <si>
    <t>12382</t>
  </si>
  <si>
    <t>NP/3268</t>
  </si>
  <si>
    <t>12506</t>
  </si>
  <si>
    <t>9373055</t>
  </si>
  <si>
    <t>13/6/2026</t>
  </si>
  <si>
    <t>NP/3272</t>
  </si>
  <si>
    <t>12615</t>
  </si>
  <si>
    <t>NP/3273</t>
  </si>
  <si>
    <t>12404/12402/12401</t>
  </si>
  <si>
    <t>NP/3274</t>
  </si>
  <si>
    <t>12659/12710/52419</t>
  </si>
  <si>
    <t>NP/3275</t>
  </si>
  <si>
    <t>KUAKHIA</t>
  </si>
  <si>
    <t>12658/12551/48544</t>
  </si>
  <si>
    <t>NP/3276</t>
  </si>
  <si>
    <t>12444</t>
  </si>
  <si>
    <t>9373052</t>
  </si>
  <si>
    <t>NP/3277</t>
  </si>
  <si>
    <t>12501/12009</t>
  </si>
  <si>
    <t>NP/3278</t>
  </si>
  <si>
    <t>11736/2750</t>
  </si>
  <si>
    <t>NP/3279</t>
  </si>
  <si>
    <t>12680/48303</t>
  </si>
  <si>
    <t>NP/3280</t>
  </si>
  <si>
    <t>SURAPRATAPUR</t>
  </si>
  <si>
    <t>11382/48555</t>
  </si>
  <si>
    <t>NP/3281</t>
  </si>
  <si>
    <t>BIRASAL</t>
  </si>
  <si>
    <t>11431/12667</t>
  </si>
  <si>
    <t>9373347</t>
  </si>
  <si>
    <t>NP/3282</t>
  </si>
  <si>
    <t>GONDIA</t>
  </si>
  <si>
    <t>11810</t>
  </si>
  <si>
    <t>NP/3283</t>
  </si>
  <si>
    <t>12728</t>
  </si>
  <si>
    <t>9373015</t>
  </si>
  <si>
    <t>NP/3270</t>
  </si>
  <si>
    <t>12346/12664</t>
  </si>
  <si>
    <t>NP/3271</t>
  </si>
  <si>
    <t>12607/2712</t>
  </si>
  <si>
    <t>9373128</t>
  </si>
  <si>
    <t>NP/3284</t>
  </si>
  <si>
    <t>BALANGA</t>
  </si>
  <si>
    <t>12264/12531</t>
  </si>
  <si>
    <t>NP/3285</t>
  </si>
  <si>
    <t>KANAS</t>
  </si>
  <si>
    <t>12214/1449</t>
  </si>
  <si>
    <t>NP/3286</t>
  </si>
  <si>
    <t>12670</t>
  </si>
  <si>
    <t>NP/3287</t>
  </si>
  <si>
    <t>SAKHIGOPAL</t>
  </si>
  <si>
    <t>12220/51903/50653/43486/8668</t>
  </si>
  <si>
    <t>NP/3288</t>
  </si>
  <si>
    <t>KHAJURIA</t>
  </si>
  <si>
    <t>12719</t>
  </si>
  <si>
    <t>9373143</t>
  </si>
  <si>
    <t>NP/3289</t>
  </si>
  <si>
    <t xml:space="preserve">NANDAPUR </t>
  </si>
  <si>
    <t>12309/12294/12478</t>
  </si>
  <si>
    <t>NP/3290</t>
  </si>
  <si>
    <t>12225</t>
  </si>
  <si>
    <t>NP/3291</t>
  </si>
  <si>
    <t>JATNI</t>
  </si>
  <si>
    <t>11151/51690</t>
  </si>
  <si>
    <t>NP/3292</t>
  </si>
  <si>
    <t>12720</t>
  </si>
  <si>
    <t>NP/3269</t>
  </si>
  <si>
    <t>DARINGIBADI</t>
  </si>
  <si>
    <t>10892</t>
  </si>
  <si>
    <t>11850/11893/ 11916/11924</t>
  </si>
  <si>
    <t>12008/12010/ 10907/8558</t>
  </si>
  <si>
    <t>10608/9113/ 9091/3128</t>
  </si>
  <si>
    <t>12148/12048/ 12209/12208</t>
  </si>
  <si>
    <t>9755/12224/9706/ 12221/43346</t>
  </si>
  <si>
    <t>12447/12423/ 12418/8225</t>
  </si>
  <si>
    <t>11731/11742/ 11732/11743</t>
  </si>
  <si>
    <t>11271/11961/11323/ 11558/4842/8280/ 3474</t>
  </si>
  <si>
    <t>12013/12271/12130/12031/ 12480/9483/9527</t>
  </si>
  <si>
    <t>11366/11372/ 11368/50133</t>
  </si>
  <si>
    <t>11049/6043/ 48271/3552</t>
  </si>
  <si>
    <t>12287/12295/ 12288/12354</t>
  </si>
  <si>
    <t>12219/12162/ 12231/12233</t>
  </si>
  <si>
    <t>(RUPEES TWO LAKH EIGHTY EIGHT THOUSAND FIVE HUNDRED THIRTY EIGHT ONLY)</t>
  </si>
  <si>
    <t>BILL NO. : 6858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</si>
</sst>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5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color theme="1"/>
      <name val="Kinnari"/>
    </font>
    <font>
      <b/>
      <u/>
      <sz val="11"/>
      <color theme="1"/>
      <name val="Calibri"/>
      <family val="2"/>
    </font>
    <font>
      <b/>
      <sz val="11"/>
      <color theme="1"/>
      <name val="Segoe UI"/>
      <family val="2"/>
    </font>
    <font>
      <b/>
      <sz val="10"/>
      <color theme="1"/>
      <name val="Kinnari"/>
    </font>
    <font>
      <b/>
      <sz val="10"/>
      <color theme="1"/>
      <name val="Calibri"/>
      <family val="2"/>
    </font>
    <font>
      <sz val="10"/>
      <color theme="1"/>
      <name val="Kinnari"/>
    </font>
    <font>
      <b/>
      <sz val="8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</cellStyleXfs>
  <cellXfs count="129">
    <xf numFmtId="0" fontId="0" fillId="0" borderId="0" xfId="0"/>
    <xf numFmtId="0" fontId="4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/>
    <xf numFmtId="0" fontId="4" fillId="2" borderId="9" xfId="0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2" fontId="4" fillId="2" borderId="5" xfId="0" applyNumberFormat="1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5" xfId="0" applyFont="1" applyFill="1" applyBorder="1" applyAlignment="1"/>
    <xf numFmtId="0" fontId="4" fillId="2" borderId="10" xfId="0" applyFont="1" applyFill="1" applyBorder="1" applyAlignment="1"/>
    <xf numFmtId="0" fontId="5" fillId="2" borderId="11" xfId="0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4" fillId="2" borderId="12" xfId="0" applyFont="1" applyFill="1" applyBorder="1" applyAlignment="1">
      <alignment horizontal="left"/>
    </xf>
    <xf numFmtId="164" fontId="8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64" fontId="8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16" xfId="0" applyFont="1" applyFill="1" applyBorder="1" applyAlignment="1">
      <alignment wrapText="1"/>
    </xf>
    <xf numFmtId="0" fontId="5" fillId="2" borderId="16" xfId="0" applyFont="1" applyFill="1" applyBorder="1" applyAlignment="1">
      <alignment horizontal="left"/>
    </xf>
    <xf numFmtId="0" fontId="0" fillId="2" borderId="16" xfId="0" applyFill="1" applyBorder="1" applyAlignment="1"/>
    <xf numFmtId="0" fontId="4" fillId="2" borderId="17" xfId="0" applyFont="1" applyFill="1" applyBorder="1" applyAlignment="1">
      <alignment horizontal="left"/>
    </xf>
    <xf numFmtId="0" fontId="11" fillId="2" borderId="0" xfId="0" applyFont="1" applyFill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left"/>
    </xf>
    <xf numFmtId="2" fontId="4" fillId="2" borderId="0" xfId="0" applyNumberFormat="1" applyFont="1" applyFill="1" applyAlignment="1"/>
    <xf numFmtId="0" fontId="4" fillId="2" borderId="0" xfId="0" applyFont="1" applyFill="1" applyBorder="1" applyAlignment="1">
      <alignment vertical="center"/>
    </xf>
    <xf numFmtId="2" fontId="4" fillId="2" borderId="0" xfId="0" applyNumberFormat="1" applyFont="1" applyFill="1" applyAlignment="1">
      <alignment vertical="center"/>
    </xf>
    <xf numFmtId="0" fontId="0" fillId="0" borderId="0" xfId="0" applyAlignment="1">
      <alignment horizontal="center"/>
    </xf>
    <xf numFmtId="2" fontId="13" fillId="2" borderId="0" xfId="0" applyNumberFormat="1" applyFont="1" applyFill="1" applyAlignment="1">
      <alignment vertical="center"/>
    </xf>
    <xf numFmtId="0" fontId="0" fillId="0" borderId="11" xfId="0" applyFont="1" applyBorder="1" applyAlignment="1">
      <alignment horizontal="center"/>
    </xf>
    <xf numFmtId="0" fontId="0" fillId="0" borderId="0" xfId="0" applyFont="1" applyBorder="1"/>
    <xf numFmtId="0" fontId="0" fillId="0" borderId="12" xfId="0" applyFont="1" applyBorder="1"/>
    <xf numFmtId="0" fontId="4" fillId="0" borderId="19" xfId="0" applyFont="1" applyBorder="1" applyAlignment="1">
      <alignment vertical="center"/>
    </xf>
    <xf numFmtId="2" fontId="4" fillId="0" borderId="19" xfId="0" applyNumberFormat="1" applyFont="1" applyBorder="1" applyAlignment="1">
      <alignment vertical="center"/>
    </xf>
    <xf numFmtId="2" fontId="4" fillId="0" borderId="2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2" fontId="4" fillId="0" borderId="24" xfId="0" applyNumberFormat="1" applyFont="1" applyBorder="1" applyAlignment="1">
      <alignment horizontal="right" vertical="center"/>
    </xf>
    <xf numFmtId="0" fontId="4" fillId="2" borderId="0" xfId="0" applyNumberFormat="1" applyFont="1" applyFill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0" xfId="0" applyFont="1"/>
    <xf numFmtId="0" fontId="10" fillId="2" borderId="1" xfId="0" applyFont="1" applyFill="1" applyBorder="1" applyAlignment="1">
      <alignment horizontal="right" vertical="center" wrapText="1"/>
    </xf>
    <xf numFmtId="2" fontId="10" fillId="2" borderId="1" xfId="0" applyNumberFormat="1" applyFont="1" applyFill="1" applyBorder="1" applyAlignment="1">
      <alignment horizontal="right" vertical="center" wrapText="1"/>
    </xf>
    <xf numFmtId="2" fontId="4" fillId="2" borderId="26" xfId="0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center" wrapText="1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vertical="center"/>
    </xf>
    <xf numFmtId="2" fontId="4" fillId="0" borderId="28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right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0" fillId="0" borderId="19" xfId="0" applyNumberFormat="1" applyFont="1" applyBorder="1" applyAlignment="1">
      <alignment vertical="center"/>
    </xf>
    <xf numFmtId="0" fontId="0" fillId="0" borderId="19" xfId="0" applyNumberFormat="1" applyFont="1" applyBorder="1" applyAlignment="1">
      <alignment horizontal="center" vertical="center"/>
    </xf>
    <xf numFmtId="0" fontId="0" fillId="2" borderId="19" xfId="0" applyNumberFormat="1" applyFont="1" applyFill="1" applyBorder="1" applyAlignment="1">
      <alignment vertical="center"/>
    </xf>
    <xf numFmtId="0" fontId="0" fillId="0" borderId="19" xfId="0" applyNumberFormat="1" applyFont="1" applyBorder="1" applyAlignment="1">
      <alignment vertical="center" wrapText="1"/>
    </xf>
    <xf numFmtId="0" fontId="0" fillId="0" borderId="19" xfId="0" applyNumberFormat="1" applyFont="1" applyBorder="1" applyAlignment="1">
      <alignment horizontal="right" vertical="center"/>
    </xf>
    <xf numFmtId="0" fontId="10" fillId="2" borderId="19" xfId="0" applyFont="1" applyFill="1" applyBorder="1" applyAlignment="1">
      <alignment horizontal="right" vertical="center" wrapText="1"/>
    </xf>
    <xf numFmtId="2" fontId="10" fillId="2" borderId="19" xfId="0" applyNumberFormat="1" applyFont="1" applyFill="1" applyBorder="1" applyAlignment="1">
      <alignment horizontal="right" vertical="center" wrapText="1"/>
    </xf>
    <xf numFmtId="2" fontId="10" fillId="2" borderId="20" xfId="0" applyNumberFormat="1" applyFont="1" applyFill="1" applyBorder="1" applyAlignment="1">
      <alignment horizontal="right" vertical="center" wrapText="1"/>
    </xf>
    <xf numFmtId="0" fontId="0" fillId="0" borderId="14" xfId="0" applyNumberFormat="1" applyFont="1" applyBorder="1" applyAlignment="1">
      <alignment horizontal="right" vertical="center"/>
    </xf>
    <xf numFmtId="0" fontId="14" fillId="0" borderId="27" xfId="0" applyNumberFormat="1" applyFont="1" applyBorder="1" applyAlignment="1">
      <alignment horizontal="center" vertical="center"/>
    </xf>
    <xf numFmtId="0" fontId="14" fillId="0" borderId="28" xfId="0" applyNumberFormat="1" applyFont="1" applyBorder="1" applyAlignment="1">
      <alignment vertical="center"/>
    </xf>
    <xf numFmtId="0" fontId="14" fillId="0" borderId="28" xfId="0" applyNumberFormat="1" applyFont="1" applyBorder="1" applyAlignment="1">
      <alignment horizontal="center" vertical="center"/>
    </xf>
    <xf numFmtId="0" fontId="14" fillId="2" borderId="28" xfId="0" applyNumberFormat="1" applyFont="1" applyFill="1" applyBorder="1" applyAlignment="1">
      <alignment vertical="center"/>
    </xf>
    <xf numFmtId="0" fontId="14" fillId="0" borderId="28" xfId="0" applyNumberFormat="1" applyFont="1" applyBorder="1" applyAlignment="1">
      <alignment vertical="center" wrapText="1"/>
    </xf>
    <xf numFmtId="0" fontId="14" fillId="0" borderId="28" xfId="0" applyNumberFormat="1" applyFont="1" applyBorder="1" applyAlignment="1">
      <alignment horizontal="right" vertical="center"/>
    </xf>
    <xf numFmtId="0" fontId="14" fillId="0" borderId="21" xfId="0" applyNumberFormat="1" applyFont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right" vertical="center"/>
    </xf>
    <xf numFmtId="0" fontId="4" fillId="2" borderId="3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4">
    <cellStyle name="Normal" xfId="0" builtinId="0"/>
    <cellStyle name="Normal 2" xfId="1"/>
    <cellStyle name="Normal 2 2" xfId="2"/>
    <cellStyle name="Normal 2 2 2" xfId="6"/>
    <cellStyle name="Normal 2 2 2 2" xfId="7"/>
    <cellStyle name="Normal 2 2 2 2 2" xfId="9"/>
    <cellStyle name="Normal 2 2 2 2 2 2" xfId="4"/>
    <cellStyle name="Normal 2 2 2 2 2 3" xfId="10"/>
    <cellStyle name="Normal 2 2 3" xfId="12"/>
    <cellStyle name="Normal 2 3" xfId="3"/>
    <cellStyle name="Normal 2 4" xfId="11"/>
    <cellStyle name="Normal 3" xfId="5"/>
    <cellStyle name="Normal 3 2" xfId="8"/>
    <cellStyle name="Normal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7"/>
  <sheetViews>
    <sheetView tabSelected="1" zoomScale="130" zoomScaleNormal="130" workbookViewId="0">
      <selection activeCell="H7" sqref="H7"/>
    </sheetView>
  </sheetViews>
  <sheetFormatPr defaultRowHeight="15"/>
  <cols>
    <col min="1" max="1" width="4.28515625" style="10" customWidth="1"/>
    <col min="2" max="2" width="5.28515625" style="11" customWidth="1"/>
    <col min="3" max="3" width="8.7109375" style="10" bestFit="1" customWidth="1"/>
    <col min="4" max="4" width="9.42578125" style="12" bestFit="1" customWidth="1"/>
    <col min="5" max="5" width="10.28515625" style="13" bestFit="1" customWidth="1"/>
    <col min="6" max="6" width="9" style="10" customWidth="1"/>
    <col min="7" max="7" width="20.85546875" style="14" customWidth="1"/>
    <col min="8" max="8" width="19.7109375" style="15" customWidth="1"/>
    <col min="9" max="9" width="6.5703125" style="16" customWidth="1"/>
    <col min="10" max="11" width="8.140625" style="16" customWidth="1"/>
    <col min="12" max="12" width="5.85546875" style="16" bestFit="1" customWidth="1"/>
    <col min="13" max="13" width="10.42578125" style="16" bestFit="1" customWidth="1"/>
    <col min="14" max="16" width="9.140625" style="16"/>
    <col min="17" max="17" width="12" style="16" bestFit="1" customWidth="1"/>
    <col min="18" max="16384" width="9.140625" style="16"/>
  </cols>
  <sheetData>
    <row r="1" spans="1:14" ht="15.75" thickBot="1"/>
    <row r="2" spans="1:14">
      <c r="A2" s="17"/>
      <c r="B2" s="18"/>
      <c r="C2" s="19"/>
      <c r="D2" s="20"/>
      <c r="E2" s="21"/>
      <c r="F2" s="19"/>
      <c r="G2" s="22"/>
      <c r="H2" s="23"/>
      <c r="I2" s="24"/>
      <c r="J2" s="24"/>
      <c r="K2" s="24"/>
      <c r="L2" s="24"/>
      <c r="M2" s="25"/>
    </row>
    <row r="3" spans="1:14" s="10" customFormat="1">
      <c r="A3" s="26" t="s">
        <v>1</v>
      </c>
      <c r="B3" s="27"/>
      <c r="C3" s="28"/>
      <c r="D3" s="28"/>
      <c r="E3" s="29"/>
      <c r="F3" s="30"/>
      <c r="G3" s="31"/>
      <c r="H3" s="31"/>
      <c r="I3" s="30"/>
      <c r="J3" s="29" t="s">
        <v>36</v>
      </c>
      <c r="K3" s="32"/>
      <c r="L3" s="33"/>
      <c r="M3" s="34"/>
    </row>
    <row r="4" spans="1:14" s="10" customFormat="1">
      <c r="A4" s="26" t="s">
        <v>19</v>
      </c>
      <c r="B4" s="27"/>
      <c r="C4" s="28"/>
      <c r="D4" s="28"/>
      <c r="E4" s="29"/>
      <c r="F4" s="32"/>
      <c r="G4" s="31"/>
      <c r="H4" s="31"/>
      <c r="I4" s="30"/>
      <c r="J4" s="29" t="s">
        <v>678</v>
      </c>
      <c r="K4" s="32"/>
      <c r="L4" s="33"/>
      <c r="M4" s="34"/>
    </row>
    <row r="5" spans="1:14" s="10" customFormat="1" ht="16.5">
      <c r="A5" s="26" t="s">
        <v>2</v>
      </c>
      <c r="B5" s="35"/>
      <c r="C5" s="28"/>
      <c r="D5" s="28"/>
      <c r="E5" s="36"/>
      <c r="F5" s="32"/>
      <c r="G5" s="31"/>
      <c r="H5" s="31"/>
      <c r="I5" s="30"/>
      <c r="J5" s="29" t="s">
        <v>37</v>
      </c>
      <c r="K5" s="32"/>
      <c r="L5" s="33"/>
      <c r="M5" s="34"/>
    </row>
    <row r="6" spans="1:14" s="10" customFormat="1">
      <c r="A6" s="26" t="s">
        <v>20</v>
      </c>
      <c r="B6" s="35"/>
      <c r="C6" s="28"/>
      <c r="D6" s="28"/>
      <c r="E6" s="37"/>
      <c r="F6" s="32"/>
      <c r="G6" s="31"/>
      <c r="H6" s="31"/>
      <c r="I6" s="30"/>
      <c r="J6" s="29" t="s">
        <v>0</v>
      </c>
      <c r="K6" s="32"/>
      <c r="L6" s="33"/>
      <c r="M6" s="34"/>
    </row>
    <row r="7" spans="1:14" s="10" customFormat="1">
      <c r="A7" s="38"/>
      <c r="B7" s="35"/>
      <c r="C7" s="32"/>
      <c r="D7" s="32"/>
      <c r="E7" s="30"/>
      <c r="F7" s="32"/>
      <c r="G7" s="31"/>
      <c r="H7" s="31"/>
      <c r="I7" s="30"/>
      <c r="J7" s="29" t="s">
        <v>3</v>
      </c>
      <c r="K7" s="32"/>
      <c r="L7" s="33"/>
      <c r="M7" s="34"/>
    </row>
    <row r="8" spans="1:14" s="10" customFormat="1" ht="15.75" thickBot="1">
      <c r="A8" s="39"/>
      <c r="B8" s="40"/>
      <c r="C8" s="41"/>
      <c r="D8" s="41"/>
      <c r="E8" s="42"/>
      <c r="F8" s="41"/>
      <c r="G8" s="43"/>
      <c r="H8" s="43"/>
      <c r="I8" s="42"/>
      <c r="J8" s="44"/>
      <c r="K8" s="41"/>
      <c r="L8" s="45"/>
      <c r="M8" s="46"/>
    </row>
    <row r="9" spans="1:14" s="47" customFormat="1" ht="26.25" thickBot="1">
      <c r="A9" s="6" t="s">
        <v>16</v>
      </c>
      <c r="B9" s="7" t="s">
        <v>15</v>
      </c>
      <c r="C9" s="7" t="s">
        <v>14</v>
      </c>
      <c r="D9" s="7" t="s">
        <v>4</v>
      </c>
      <c r="E9" s="7" t="s">
        <v>5</v>
      </c>
      <c r="F9" s="7" t="s">
        <v>6</v>
      </c>
      <c r="G9" s="7" t="s">
        <v>7</v>
      </c>
      <c r="H9" s="82" t="s">
        <v>8</v>
      </c>
      <c r="I9" s="7" t="s">
        <v>9</v>
      </c>
      <c r="J9" s="7" t="s">
        <v>10</v>
      </c>
      <c r="K9" s="7" t="s">
        <v>11</v>
      </c>
      <c r="L9" s="8" t="s">
        <v>12</v>
      </c>
      <c r="M9" s="9" t="s">
        <v>13</v>
      </c>
      <c r="N9" s="2"/>
    </row>
    <row r="10" spans="1:14" s="47" customFormat="1">
      <c r="A10" s="96">
        <v>1</v>
      </c>
      <c r="B10" s="97">
        <v>1</v>
      </c>
      <c r="C10" s="98" t="s">
        <v>38</v>
      </c>
      <c r="D10" s="99" t="s">
        <v>39</v>
      </c>
      <c r="E10" s="100" t="s">
        <v>40</v>
      </c>
      <c r="F10" s="98" t="s">
        <v>41</v>
      </c>
      <c r="G10" s="98" t="s">
        <v>42</v>
      </c>
      <c r="H10" s="101" t="s">
        <v>43</v>
      </c>
      <c r="I10" s="102">
        <v>27</v>
      </c>
      <c r="J10" s="102">
        <v>430</v>
      </c>
      <c r="K10" s="103"/>
      <c r="L10" s="104"/>
      <c r="M10" s="105"/>
      <c r="N10" s="2"/>
    </row>
    <row r="11" spans="1:14" s="47" customFormat="1">
      <c r="A11" s="94">
        <v>2</v>
      </c>
      <c r="B11" s="3" t="s">
        <v>44</v>
      </c>
      <c r="C11" s="92">
        <v>9360918</v>
      </c>
      <c r="D11" s="87"/>
      <c r="E11" s="5" t="s">
        <v>40</v>
      </c>
      <c r="F11" s="86" t="s">
        <v>45</v>
      </c>
      <c r="G11" s="86" t="s">
        <v>46</v>
      </c>
      <c r="H11" s="88" t="s">
        <v>47</v>
      </c>
      <c r="I11" s="89">
        <v>1</v>
      </c>
      <c r="J11" s="89">
        <v>30</v>
      </c>
      <c r="K11" s="79"/>
      <c r="L11" s="80"/>
      <c r="M11" s="95"/>
      <c r="N11" s="2"/>
    </row>
    <row r="12" spans="1:14" s="47" customFormat="1">
      <c r="A12" s="94">
        <v>3</v>
      </c>
      <c r="B12" s="3" t="s">
        <v>44</v>
      </c>
      <c r="C12" s="86"/>
      <c r="D12" s="87"/>
      <c r="E12" s="5" t="s">
        <v>40</v>
      </c>
      <c r="F12" s="86" t="s">
        <v>48</v>
      </c>
      <c r="G12" s="86" t="s">
        <v>49</v>
      </c>
      <c r="H12" s="88" t="s">
        <v>50</v>
      </c>
      <c r="I12" s="89">
        <v>50</v>
      </c>
      <c r="J12" s="89">
        <v>1058</v>
      </c>
      <c r="K12" s="79"/>
      <c r="L12" s="80"/>
      <c r="M12" s="95"/>
      <c r="N12" s="2"/>
    </row>
    <row r="13" spans="1:14" s="47" customFormat="1" ht="12.75">
      <c r="A13" s="94" t="s">
        <v>44</v>
      </c>
      <c r="B13" s="3" t="s">
        <v>44</v>
      </c>
      <c r="C13" s="3"/>
      <c r="D13" s="3"/>
      <c r="E13" s="3"/>
      <c r="F13" s="3"/>
      <c r="G13" s="3"/>
      <c r="H13" s="3"/>
      <c r="I13" s="79">
        <f>SUM(I10:I12)</f>
        <v>78</v>
      </c>
      <c r="J13" s="79">
        <f>SUM(J10:J12)</f>
        <v>1518</v>
      </c>
      <c r="K13" s="79">
        <v>1518</v>
      </c>
      <c r="L13" s="80">
        <v>2.33</v>
      </c>
      <c r="M13" s="95">
        <f>K13*L13</f>
        <v>3536.94</v>
      </c>
      <c r="N13" s="2"/>
    </row>
    <row r="14" spans="1:14" s="47" customFormat="1">
      <c r="A14" s="94">
        <v>4</v>
      </c>
      <c r="B14" s="3">
        <v>2</v>
      </c>
      <c r="C14" s="86" t="s">
        <v>51</v>
      </c>
      <c r="D14" s="87" t="s">
        <v>39</v>
      </c>
      <c r="E14" s="5" t="s">
        <v>40</v>
      </c>
      <c r="F14" s="86" t="s">
        <v>52</v>
      </c>
      <c r="G14" s="86" t="s">
        <v>53</v>
      </c>
      <c r="H14" s="88" t="s">
        <v>54</v>
      </c>
      <c r="I14" s="89">
        <v>25</v>
      </c>
      <c r="J14" s="89">
        <v>1025</v>
      </c>
      <c r="K14" s="79"/>
      <c r="L14" s="80"/>
      <c r="M14" s="95"/>
      <c r="N14" s="2"/>
    </row>
    <row r="15" spans="1:14" s="47" customFormat="1">
      <c r="A15" s="94">
        <v>5</v>
      </c>
      <c r="B15" s="3" t="s">
        <v>44</v>
      </c>
      <c r="C15" s="92">
        <v>9361557</v>
      </c>
      <c r="D15" s="87"/>
      <c r="E15" s="5" t="s">
        <v>40</v>
      </c>
      <c r="F15" s="86" t="s">
        <v>55</v>
      </c>
      <c r="G15" s="86" t="s">
        <v>56</v>
      </c>
      <c r="H15" s="88" t="s">
        <v>57</v>
      </c>
      <c r="I15" s="89">
        <v>2</v>
      </c>
      <c r="J15" s="89">
        <v>10</v>
      </c>
      <c r="K15" s="79"/>
      <c r="L15" s="80"/>
      <c r="M15" s="95"/>
      <c r="N15" s="2"/>
    </row>
    <row r="16" spans="1:14" s="47" customFormat="1">
      <c r="A16" s="94">
        <v>6</v>
      </c>
      <c r="B16" s="3" t="s">
        <v>44</v>
      </c>
      <c r="C16" s="86"/>
      <c r="D16" s="87"/>
      <c r="E16" s="5" t="s">
        <v>40</v>
      </c>
      <c r="F16" s="86" t="s">
        <v>58</v>
      </c>
      <c r="G16" s="86" t="s">
        <v>59</v>
      </c>
      <c r="H16" s="88" t="s">
        <v>60</v>
      </c>
      <c r="I16" s="89">
        <v>4</v>
      </c>
      <c r="J16" s="89">
        <v>20</v>
      </c>
      <c r="K16" s="79"/>
      <c r="L16" s="80"/>
      <c r="M16" s="95"/>
      <c r="N16" s="2"/>
    </row>
    <row r="17" spans="1:14" s="47" customFormat="1">
      <c r="A17" s="94">
        <v>7</v>
      </c>
      <c r="B17" s="3" t="s">
        <v>44</v>
      </c>
      <c r="C17" s="86"/>
      <c r="D17" s="87"/>
      <c r="E17" s="5" t="s">
        <v>40</v>
      </c>
      <c r="F17" s="86" t="s">
        <v>61</v>
      </c>
      <c r="G17" s="86" t="s">
        <v>62</v>
      </c>
      <c r="H17" s="88" t="s">
        <v>63</v>
      </c>
      <c r="I17" s="89">
        <v>8</v>
      </c>
      <c r="J17" s="89">
        <v>78</v>
      </c>
      <c r="K17" s="79"/>
      <c r="L17" s="80"/>
      <c r="M17" s="95"/>
      <c r="N17" s="2"/>
    </row>
    <row r="18" spans="1:14" s="47" customFormat="1">
      <c r="A18" s="94">
        <v>8</v>
      </c>
      <c r="B18" s="3" t="s">
        <v>44</v>
      </c>
      <c r="C18" s="86"/>
      <c r="D18" s="87"/>
      <c r="E18" s="5" t="s">
        <v>40</v>
      </c>
      <c r="F18" s="86" t="s">
        <v>64</v>
      </c>
      <c r="G18" s="86" t="s">
        <v>65</v>
      </c>
      <c r="H18" s="88" t="s">
        <v>66</v>
      </c>
      <c r="I18" s="89">
        <v>19</v>
      </c>
      <c r="J18" s="89">
        <v>220</v>
      </c>
      <c r="K18" s="79"/>
      <c r="L18" s="80"/>
      <c r="M18" s="95"/>
      <c r="N18" s="2"/>
    </row>
    <row r="19" spans="1:14" s="47" customFormat="1">
      <c r="A19" s="94">
        <v>9</v>
      </c>
      <c r="B19" s="3" t="s">
        <v>44</v>
      </c>
      <c r="C19" s="86"/>
      <c r="D19" s="87"/>
      <c r="E19" s="5" t="s">
        <v>40</v>
      </c>
      <c r="F19" s="86" t="s">
        <v>67</v>
      </c>
      <c r="G19" s="86" t="s">
        <v>68</v>
      </c>
      <c r="H19" s="88" t="s">
        <v>69</v>
      </c>
      <c r="I19" s="89">
        <v>30</v>
      </c>
      <c r="J19" s="89">
        <v>1167</v>
      </c>
      <c r="K19" s="79"/>
      <c r="L19" s="80"/>
      <c r="M19" s="95"/>
      <c r="N19" s="2"/>
    </row>
    <row r="20" spans="1:14" s="47" customFormat="1">
      <c r="A20" s="94">
        <v>10</v>
      </c>
      <c r="B20" s="3" t="s">
        <v>44</v>
      </c>
      <c r="C20" s="86"/>
      <c r="D20" s="87"/>
      <c r="E20" s="5" t="s">
        <v>40</v>
      </c>
      <c r="F20" s="86" t="s">
        <v>70</v>
      </c>
      <c r="G20" s="86" t="s">
        <v>71</v>
      </c>
      <c r="H20" s="88" t="s">
        <v>72</v>
      </c>
      <c r="I20" s="89">
        <v>11</v>
      </c>
      <c r="J20" s="89">
        <v>187</v>
      </c>
      <c r="K20" s="79"/>
      <c r="L20" s="80"/>
      <c r="M20" s="95"/>
      <c r="N20" s="2"/>
    </row>
    <row r="21" spans="1:14" s="47" customFormat="1">
      <c r="A21" s="94">
        <v>11</v>
      </c>
      <c r="B21" s="3" t="s">
        <v>44</v>
      </c>
      <c r="C21" s="86"/>
      <c r="D21" s="87"/>
      <c r="E21" s="5" t="s">
        <v>40</v>
      </c>
      <c r="F21" s="86" t="s">
        <v>73</v>
      </c>
      <c r="G21" s="86" t="s">
        <v>74</v>
      </c>
      <c r="H21" s="88" t="s">
        <v>75</v>
      </c>
      <c r="I21" s="89">
        <v>2</v>
      </c>
      <c r="J21" s="89">
        <v>47</v>
      </c>
      <c r="K21" s="79"/>
      <c r="L21" s="80"/>
      <c r="M21" s="95"/>
      <c r="N21" s="2"/>
    </row>
    <row r="22" spans="1:14" s="47" customFormat="1">
      <c r="A22" s="94">
        <v>12</v>
      </c>
      <c r="B22" s="3" t="s">
        <v>44</v>
      </c>
      <c r="C22" s="86"/>
      <c r="D22" s="87"/>
      <c r="E22" s="5" t="s">
        <v>40</v>
      </c>
      <c r="F22" s="86" t="s">
        <v>76</v>
      </c>
      <c r="G22" s="86" t="s">
        <v>77</v>
      </c>
      <c r="H22" s="88" t="s">
        <v>78</v>
      </c>
      <c r="I22" s="89">
        <v>1</v>
      </c>
      <c r="J22" s="89">
        <v>25</v>
      </c>
      <c r="K22" s="79"/>
      <c r="L22" s="80"/>
      <c r="M22" s="95"/>
      <c r="N22" s="2"/>
    </row>
    <row r="23" spans="1:14" s="47" customFormat="1" ht="12.75">
      <c r="A23" s="94" t="s">
        <v>44</v>
      </c>
      <c r="B23" s="3" t="s">
        <v>44</v>
      </c>
      <c r="C23" s="3"/>
      <c r="D23" s="3"/>
      <c r="E23" s="3"/>
      <c r="F23" s="3"/>
      <c r="G23" s="3"/>
      <c r="H23" s="3"/>
      <c r="I23" s="79">
        <f>SUM(I14:I22)</f>
        <v>102</v>
      </c>
      <c r="J23" s="79">
        <f>SUM(J14:J22)</f>
        <v>2779</v>
      </c>
      <c r="K23" s="79">
        <v>2779</v>
      </c>
      <c r="L23" s="80">
        <v>2.33</v>
      </c>
      <c r="M23" s="95">
        <f>K23*L23</f>
        <v>6475.0700000000006</v>
      </c>
      <c r="N23" s="2"/>
    </row>
    <row r="24" spans="1:14" s="47" customFormat="1" ht="30">
      <c r="A24" s="94">
        <v>13</v>
      </c>
      <c r="B24" s="3">
        <v>3</v>
      </c>
      <c r="C24" s="86" t="s">
        <v>79</v>
      </c>
      <c r="D24" s="87" t="s">
        <v>39</v>
      </c>
      <c r="E24" s="5" t="s">
        <v>40</v>
      </c>
      <c r="F24" s="86" t="s">
        <v>80</v>
      </c>
      <c r="G24" s="86" t="s">
        <v>81</v>
      </c>
      <c r="H24" s="88" t="s">
        <v>664</v>
      </c>
      <c r="I24" s="89">
        <v>23</v>
      </c>
      <c r="J24" s="89">
        <v>324</v>
      </c>
      <c r="K24" s="79"/>
      <c r="L24" s="80"/>
      <c r="M24" s="95"/>
      <c r="N24" s="2"/>
    </row>
    <row r="25" spans="1:14" s="47" customFormat="1">
      <c r="A25" s="94">
        <v>14</v>
      </c>
      <c r="B25" s="3" t="s">
        <v>44</v>
      </c>
      <c r="C25" s="86"/>
      <c r="D25" s="87"/>
      <c r="E25" s="5" t="s">
        <v>40</v>
      </c>
      <c r="F25" s="86" t="s">
        <v>82</v>
      </c>
      <c r="G25" s="86" t="s">
        <v>83</v>
      </c>
      <c r="H25" s="88" t="s">
        <v>84</v>
      </c>
      <c r="I25" s="89">
        <v>8</v>
      </c>
      <c r="J25" s="89">
        <v>144</v>
      </c>
      <c r="K25" s="79"/>
      <c r="L25" s="80"/>
      <c r="M25" s="95"/>
      <c r="N25" s="2"/>
    </row>
    <row r="26" spans="1:14" s="47" customFormat="1" ht="45">
      <c r="A26" s="94">
        <v>15</v>
      </c>
      <c r="B26" s="3" t="s">
        <v>44</v>
      </c>
      <c r="C26" s="86"/>
      <c r="D26" s="87"/>
      <c r="E26" s="5" t="s">
        <v>40</v>
      </c>
      <c r="F26" s="86" t="s">
        <v>85</v>
      </c>
      <c r="G26" s="86" t="s">
        <v>86</v>
      </c>
      <c r="H26" s="88" t="s">
        <v>87</v>
      </c>
      <c r="I26" s="89">
        <v>27</v>
      </c>
      <c r="J26" s="89">
        <v>296</v>
      </c>
      <c r="K26" s="79"/>
      <c r="L26" s="80"/>
      <c r="M26" s="95"/>
      <c r="N26" s="2"/>
    </row>
    <row r="27" spans="1:14" s="47" customFormat="1">
      <c r="A27" s="94">
        <v>16</v>
      </c>
      <c r="B27" s="3" t="s">
        <v>44</v>
      </c>
      <c r="C27" s="86"/>
      <c r="D27" s="87"/>
      <c r="E27" s="5" t="s">
        <v>40</v>
      </c>
      <c r="F27" s="86" t="s">
        <v>88</v>
      </c>
      <c r="G27" s="86" t="s">
        <v>89</v>
      </c>
      <c r="H27" s="88" t="s">
        <v>90</v>
      </c>
      <c r="I27" s="89">
        <v>14</v>
      </c>
      <c r="J27" s="89">
        <v>242</v>
      </c>
      <c r="K27" s="79"/>
      <c r="L27" s="80"/>
      <c r="M27" s="95"/>
      <c r="N27" s="2"/>
    </row>
    <row r="28" spans="1:14" s="47" customFormat="1">
      <c r="A28" s="94">
        <v>17</v>
      </c>
      <c r="B28" s="3" t="s">
        <v>44</v>
      </c>
      <c r="C28" s="86"/>
      <c r="D28" s="87"/>
      <c r="E28" s="5" t="s">
        <v>40</v>
      </c>
      <c r="F28" s="86" t="s">
        <v>91</v>
      </c>
      <c r="G28" s="86" t="s">
        <v>89</v>
      </c>
      <c r="H28" s="88" t="s">
        <v>92</v>
      </c>
      <c r="I28" s="89">
        <v>16</v>
      </c>
      <c r="J28" s="89">
        <v>306</v>
      </c>
      <c r="K28" s="79"/>
      <c r="L28" s="80"/>
      <c r="M28" s="95"/>
      <c r="N28" s="2"/>
    </row>
    <row r="29" spans="1:14" s="47" customFormat="1">
      <c r="A29" s="94">
        <v>18</v>
      </c>
      <c r="B29" s="3" t="s">
        <v>44</v>
      </c>
      <c r="C29" s="86"/>
      <c r="D29" s="87"/>
      <c r="E29" s="5" t="s">
        <v>40</v>
      </c>
      <c r="F29" s="86" t="s">
        <v>93</v>
      </c>
      <c r="G29" s="86" t="s">
        <v>89</v>
      </c>
      <c r="H29" s="88" t="s">
        <v>94</v>
      </c>
      <c r="I29" s="89">
        <v>23</v>
      </c>
      <c r="J29" s="89">
        <v>301</v>
      </c>
      <c r="K29" s="79"/>
      <c r="L29" s="80"/>
      <c r="M29" s="95"/>
      <c r="N29" s="2"/>
    </row>
    <row r="30" spans="1:14" s="47" customFormat="1" ht="30">
      <c r="A30" s="94">
        <v>19</v>
      </c>
      <c r="B30" s="3" t="s">
        <v>44</v>
      </c>
      <c r="C30" s="86"/>
      <c r="D30" s="87"/>
      <c r="E30" s="5" t="s">
        <v>40</v>
      </c>
      <c r="F30" s="86" t="s">
        <v>95</v>
      </c>
      <c r="G30" s="86" t="s">
        <v>96</v>
      </c>
      <c r="H30" s="88" t="s">
        <v>97</v>
      </c>
      <c r="I30" s="89">
        <v>33</v>
      </c>
      <c r="J30" s="89">
        <v>390</v>
      </c>
      <c r="K30" s="79"/>
      <c r="L30" s="80"/>
      <c r="M30" s="95"/>
      <c r="N30" s="2"/>
    </row>
    <row r="31" spans="1:14" s="47" customFormat="1">
      <c r="A31" s="94">
        <v>20</v>
      </c>
      <c r="B31" s="3" t="s">
        <v>44</v>
      </c>
      <c r="C31" s="86"/>
      <c r="D31" s="87"/>
      <c r="E31" s="5" t="s">
        <v>40</v>
      </c>
      <c r="F31" s="86" t="s">
        <v>98</v>
      </c>
      <c r="G31" s="86" t="s">
        <v>99</v>
      </c>
      <c r="H31" s="88" t="s">
        <v>100</v>
      </c>
      <c r="I31" s="89">
        <v>24</v>
      </c>
      <c r="J31" s="89">
        <v>451</v>
      </c>
      <c r="K31" s="79"/>
      <c r="L31" s="80"/>
      <c r="M31" s="95"/>
      <c r="N31" s="2"/>
    </row>
    <row r="32" spans="1:14" s="47" customFormat="1" ht="12.75">
      <c r="A32" s="94" t="s">
        <v>44</v>
      </c>
      <c r="B32" s="3" t="s">
        <v>44</v>
      </c>
      <c r="C32" s="3"/>
      <c r="D32" s="3"/>
      <c r="E32" s="3"/>
      <c r="F32" s="3"/>
      <c r="G32" s="3"/>
      <c r="H32" s="3"/>
      <c r="I32" s="79">
        <f>SUM(I24:I31)</f>
        <v>168</v>
      </c>
      <c r="J32" s="79">
        <f>SUM(J24:J31)</f>
        <v>2454</v>
      </c>
      <c r="K32" s="79">
        <v>2500</v>
      </c>
      <c r="L32" s="80">
        <v>2.33</v>
      </c>
      <c r="M32" s="95">
        <f>K32*L32</f>
        <v>5825</v>
      </c>
      <c r="N32" s="2"/>
    </row>
    <row r="33" spans="1:14" s="47" customFormat="1" ht="45">
      <c r="A33" s="94">
        <v>21</v>
      </c>
      <c r="B33" s="3">
        <v>4</v>
      </c>
      <c r="C33" s="86" t="s">
        <v>101</v>
      </c>
      <c r="D33" s="87" t="s">
        <v>39</v>
      </c>
      <c r="E33" s="5" t="s">
        <v>40</v>
      </c>
      <c r="F33" s="86" t="s">
        <v>102</v>
      </c>
      <c r="G33" s="86" t="s">
        <v>103</v>
      </c>
      <c r="H33" s="88" t="s">
        <v>104</v>
      </c>
      <c r="I33" s="89">
        <v>202</v>
      </c>
      <c r="J33" s="89">
        <v>4416</v>
      </c>
      <c r="K33" s="79"/>
      <c r="L33" s="80"/>
      <c r="M33" s="95"/>
      <c r="N33" s="2"/>
    </row>
    <row r="34" spans="1:14" s="47" customFormat="1" ht="12.75">
      <c r="A34" s="94" t="s">
        <v>44</v>
      </c>
      <c r="B34" s="3" t="s">
        <v>44</v>
      </c>
      <c r="C34" s="3"/>
      <c r="D34" s="3"/>
      <c r="E34" s="3"/>
      <c r="F34" s="3"/>
      <c r="G34" s="3"/>
      <c r="H34" s="3"/>
      <c r="I34" s="79">
        <v>202</v>
      </c>
      <c r="J34" s="79">
        <v>4416</v>
      </c>
      <c r="K34" s="79">
        <v>4416</v>
      </c>
      <c r="L34" s="80">
        <v>2.33</v>
      </c>
      <c r="M34" s="95">
        <f>K34*L34</f>
        <v>10289.280000000001</v>
      </c>
      <c r="N34" s="2"/>
    </row>
    <row r="35" spans="1:14" s="47" customFormat="1">
      <c r="A35" s="94">
        <v>22</v>
      </c>
      <c r="B35" s="3">
        <v>5</v>
      </c>
      <c r="C35" s="86" t="s">
        <v>105</v>
      </c>
      <c r="D35" s="87" t="s">
        <v>39</v>
      </c>
      <c r="E35" s="5" t="s">
        <v>40</v>
      </c>
      <c r="F35" s="86" t="s">
        <v>106</v>
      </c>
      <c r="G35" s="86" t="s">
        <v>107</v>
      </c>
      <c r="H35" s="88" t="s">
        <v>108</v>
      </c>
      <c r="I35" s="89">
        <v>8</v>
      </c>
      <c r="J35" s="89">
        <v>40</v>
      </c>
      <c r="K35" s="79"/>
      <c r="L35" s="80"/>
      <c r="M35" s="95"/>
      <c r="N35" s="2"/>
    </row>
    <row r="36" spans="1:14" s="47" customFormat="1">
      <c r="A36" s="94">
        <v>23</v>
      </c>
      <c r="B36" s="3" t="s">
        <v>44</v>
      </c>
      <c r="C36" s="86"/>
      <c r="D36" s="87"/>
      <c r="E36" s="5" t="s">
        <v>40</v>
      </c>
      <c r="F36" s="86" t="s">
        <v>109</v>
      </c>
      <c r="G36" s="86" t="s">
        <v>110</v>
      </c>
      <c r="H36" s="88" t="s">
        <v>111</v>
      </c>
      <c r="I36" s="89">
        <v>15</v>
      </c>
      <c r="J36" s="89">
        <v>261</v>
      </c>
      <c r="K36" s="79"/>
      <c r="L36" s="80"/>
      <c r="M36" s="95"/>
      <c r="N36" s="2"/>
    </row>
    <row r="37" spans="1:14" s="47" customFormat="1">
      <c r="A37" s="94">
        <v>24</v>
      </c>
      <c r="B37" s="3" t="s">
        <v>44</v>
      </c>
      <c r="C37" s="86"/>
      <c r="D37" s="87"/>
      <c r="E37" s="5" t="s">
        <v>40</v>
      </c>
      <c r="F37" s="86" t="s">
        <v>112</v>
      </c>
      <c r="G37" s="86" t="s">
        <v>77</v>
      </c>
      <c r="H37" s="88" t="s">
        <v>113</v>
      </c>
      <c r="I37" s="89">
        <v>1</v>
      </c>
      <c r="J37" s="89">
        <v>8</v>
      </c>
      <c r="K37" s="79"/>
      <c r="L37" s="80"/>
      <c r="M37" s="95"/>
      <c r="N37" s="2"/>
    </row>
    <row r="38" spans="1:14" s="47" customFormat="1">
      <c r="A38" s="94">
        <v>25</v>
      </c>
      <c r="B38" s="3" t="s">
        <v>44</v>
      </c>
      <c r="C38" s="86"/>
      <c r="D38" s="87"/>
      <c r="E38" s="5" t="s">
        <v>40</v>
      </c>
      <c r="F38" s="86" t="s">
        <v>114</v>
      </c>
      <c r="G38" s="86" t="s">
        <v>77</v>
      </c>
      <c r="H38" s="88" t="s">
        <v>115</v>
      </c>
      <c r="I38" s="89">
        <v>38</v>
      </c>
      <c r="J38" s="89">
        <v>478</v>
      </c>
      <c r="K38" s="79"/>
      <c r="L38" s="80"/>
      <c r="M38" s="95"/>
      <c r="N38" s="2"/>
    </row>
    <row r="39" spans="1:14" s="47" customFormat="1">
      <c r="A39" s="94">
        <v>26</v>
      </c>
      <c r="B39" s="3" t="s">
        <v>44</v>
      </c>
      <c r="C39" s="86"/>
      <c r="D39" s="87"/>
      <c r="E39" s="5" t="s">
        <v>40</v>
      </c>
      <c r="F39" s="86" t="s">
        <v>116</v>
      </c>
      <c r="G39" s="86" t="s">
        <v>77</v>
      </c>
      <c r="H39" s="88" t="s">
        <v>117</v>
      </c>
      <c r="I39" s="89">
        <v>31</v>
      </c>
      <c r="J39" s="89">
        <v>1113</v>
      </c>
      <c r="K39" s="79"/>
      <c r="L39" s="80"/>
      <c r="M39" s="95"/>
      <c r="N39" s="2"/>
    </row>
    <row r="40" spans="1:14" s="47" customFormat="1">
      <c r="A40" s="94">
        <v>27</v>
      </c>
      <c r="B40" s="3" t="s">
        <v>44</v>
      </c>
      <c r="C40" s="86"/>
      <c r="D40" s="87"/>
      <c r="E40" s="5" t="s">
        <v>40</v>
      </c>
      <c r="F40" s="86" t="s">
        <v>118</v>
      </c>
      <c r="G40" s="86" t="s">
        <v>77</v>
      </c>
      <c r="H40" s="88" t="s">
        <v>119</v>
      </c>
      <c r="I40" s="89">
        <v>30</v>
      </c>
      <c r="J40" s="89">
        <v>845</v>
      </c>
      <c r="K40" s="79"/>
      <c r="L40" s="80"/>
      <c r="M40" s="95"/>
      <c r="N40" s="2"/>
    </row>
    <row r="41" spans="1:14" s="47" customFormat="1">
      <c r="A41" s="94">
        <v>28</v>
      </c>
      <c r="B41" s="3" t="s">
        <v>44</v>
      </c>
      <c r="C41" s="86"/>
      <c r="D41" s="87"/>
      <c r="E41" s="5" t="s">
        <v>40</v>
      </c>
      <c r="F41" s="86" t="s">
        <v>120</v>
      </c>
      <c r="G41" s="86" t="s">
        <v>121</v>
      </c>
      <c r="H41" s="88" t="s">
        <v>122</v>
      </c>
      <c r="I41" s="89">
        <v>5</v>
      </c>
      <c r="J41" s="89">
        <v>22</v>
      </c>
      <c r="K41" s="79"/>
      <c r="L41" s="80"/>
      <c r="M41" s="95"/>
      <c r="N41" s="2"/>
    </row>
    <row r="42" spans="1:14" s="47" customFormat="1" ht="12.75">
      <c r="A42" s="94" t="s">
        <v>44</v>
      </c>
      <c r="B42" s="3" t="s">
        <v>44</v>
      </c>
      <c r="C42" s="3"/>
      <c r="D42" s="3"/>
      <c r="E42" s="3"/>
      <c r="F42" s="3"/>
      <c r="G42" s="3"/>
      <c r="H42" s="3"/>
      <c r="I42" s="79">
        <f>SUM(I35:I41)</f>
        <v>128</v>
      </c>
      <c r="J42" s="79">
        <f>SUM(J35:J41)</f>
        <v>2767</v>
      </c>
      <c r="K42" s="79">
        <v>2767</v>
      </c>
      <c r="L42" s="80">
        <v>2.33</v>
      </c>
      <c r="M42" s="95">
        <f>K42*L42</f>
        <v>6447.1100000000006</v>
      </c>
      <c r="N42" s="2"/>
    </row>
    <row r="43" spans="1:14" s="47" customFormat="1">
      <c r="A43" s="94">
        <v>29</v>
      </c>
      <c r="B43" s="3">
        <v>6</v>
      </c>
      <c r="C43" s="86" t="s">
        <v>123</v>
      </c>
      <c r="D43" s="87" t="s">
        <v>39</v>
      </c>
      <c r="E43" s="5" t="s">
        <v>124</v>
      </c>
      <c r="F43" s="86" t="s">
        <v>125</v>
      </c>
      <c r="G43" s="86" t="s">
        <v>126</v>
      </c>
      <c r="H43" s="88" t="s">
        <v>127</v>
      </c>
      <c r="I43" s="89">
        <v>125</v>
      </c>
      <c r="J43" s="89">
        <v>3369</v>
      </c>
      <c r="K43" s="79"/>
      <c r="L43" s="80"/>
      <c r="M43" s="95"/>
      <c r="N43" s="2"/>
    </row>
    <row r="44" spans="1:14" s="47" customFormat="1">
      <c r="A44" s="94">
        <v>30</v>
      </c>
      <c r="B44" s="3" t="s">
        <v>44</v>
      </c>
      <c r="C44" s="86"/>
      <c r="D44" s="87"/>
      <c r="E44" s="5" t="s">
        <v>124</v>
      </c>
      <c r="F44" s="86" t="s">
        <v>128</v>
      </c>
      <c r="G44" s="86" t="s">
        <v>129</v>
      </c>
      <c r="H44" s="88" t="s">
        <v>130</v>
      </c>
      <c r="I44" s="89">
        <v>2</v>
      </c>
      <c r="J44" s="89">
        <v>16</v>
      </c>
      <c r="K44" s="79"/>
      <c r="L44" s="80"/>
      <c r="M44" s="95"/>
      <c r="N44" s="2"/>
    </row>
    <row r="45" spans="1:14" s="47" customFormat="1">
      <c r="A45" s="94">
        <v>31</v>
      </c>
      <c r="B45" s="3" t="s">
        <v>44</v>
      </c>
      <c r="C45" s="86"/>
      <c r="D45" s="87"/>
      <c r="E45" s="5" t="s">
        <v>124</v>
      </c>
      <c r="F45" s="86" t="s">
        <v>131</v>
      </c>
      <c r="G45" s="86" t="s">
        <v>132</v>
      </c>
      <c r="H45" s="88" t="s">
        <v>133</v>
      </c>
      <c r="I45" s="89">
        <v>1</v>
      </c>
      <c r="J45" s="89">
        <v>7</v>
      </c>
      <c r="K45" s="79"/>
      <c r="L45" s="80"/>
      <c r="M45" s="95"/>
      <c r="N45" s="2"/>
    </row>
    <row r="46" spans="1:14" s="47" customFormat="1" ht="12.75">
      <c r="A46" s="94" t="s">
        <v>44</v>
      </c>
      <c r="B46" s="3" t="s">
        <v>44</v>
      </c>
      <c r="C46" s="3"/>
      <c r="D46" s="3"/>
      <c r="E46" s="3"/>
      <c r="F46" s="3"/>
      <c r="G46" s="3"/>
      <c r="H46" s="3"/>
      <c r="I46" s="79">
        <f>SUM(I43:I45)</f>
        <v>128</v>
      </c>
      <c r="J46" s="79">
        <f>SUM(J43:J45)</f>
        <v>3392</v>
      </c>
      <c r="K46" s="79">
        <v>3392</v>
      </c>
      <c r="L46" s="80">
        <v>2.33</v>
      </c>
      <c r="M46" s="95">
        <f>K46*L46</f>
        <v>7903.3600000000006</v>
      </c>
      <c r="N46" s="2"/>
    </row>
    <row r="47" spans="1:14" s="47" customFormat="1">
      <c r="A47" s="94">
        <v>32</v>
      </c>
      <c r="B47" s="3">
        <v>7</v>
      </c>
      <c r="C47" s="86" t="s">
        <v>134</v>
      </c>
      <c r="D47" s="87" t="s">
        <v>39</v>
      </c>
      <c r="E47" s="5" t="s">
        <v>124</v>
      </c>
      <c r="F47" s="86" t="s">
        <v>135</v>
      </c>
      <c r="G47" s="86" t="s">
        <v>136</v>
      </c>
      <c r="H47" s="88" t="s">
        <v>137</v>
      </c>
      <c r="I47" s="89">
        <v>41</v>
      </c>
      <c r="J47" s="89">
        <v>210</v>
      </c>
      <c r="K47" s="79"/>
      <c r="L47" s="80"/>
      <c r="M47" s="95"/>
      <c r="N47" s="2"/>
    </row>
    <row r="48" spans="1:14" s="47" customFormat="1">
      <c r="A48" s="94">
        <v>33</v>
      </c>
      <c r="B48" s="3" t="s">
        <v>44</v>
      </c>
      <c r="C48" s="86"/>
      <c r="D48" s="87"/>
      <c r="E48" s="5" t="s">
        <v>124</v>
      </c>
      <c r="F48" s="86" t="s">
        <v>138</v>
      </c>
      <c r="G48" s="86" t="s">
        <v>136</v>
      </c>
      <c r="H48" s="88" t="s">
        <v>139</v>
      </c>
      <c r="I48" s="89">
        <v>23</v>
      </c>
      <c r="J48" s="89">
        <v>566</v>
      </c>
      <c r="K48" s="79"/>
      <c r="L48" s="80"/>
      <c r="M48" s="95"/>
      <c r="N48" s="2"/>
    </row>
    <row r="49" spans="1:14" s="47" customFormat="1">
      <c r="A49" s="94">
        <v>34</v>
      </c>
      <c r="B49" s="3" t="s">
        <v>44</v>
      </c>
      <c r="C49" s="86"/>
      <c r="D49" s="87"/>
      <c r="E49" s="5" t="s">
        <v>124</v>
      </c>
      <c r="F49" s="86" t="s">
        <v>140</v>
      </c>
      <c r="G49" s="86" t="s">
        <v>141</v>
      </c>
      <c r="H49" s="88" t="s">
        <v>142</v>
      </c>
      <c r="I49" s="89">
        <v>10</v>
      </c>
      <c r="J49" s="89">
        <v>166</v>
      </c>
      <c r="K49" s="79"/>
      <c r="L49" s="80"/>
      <c r="M49" s="95"/>
      <c r="N49" s="2"/>
    </row>
    <row r="50" spans="1:14" s="47" customFormat="1">
      <c r="A50" s="94">
        <v>35</v>
      </c>
      <c r="B50" s="3" t="s">
        <v>44</v>
      </c>
      <c r="C50" s="86"/>
      <c r="D50" s="87"/>
      <c r="E50" s="5" t="s">
        <v>124</v>
      </c>
      <c r="F50" s="86" t="s">
        <v>143</v>
      </c>
      <c r="G50" s="86" t="s">
        <v>144</v>
      </c>
      <c r="H50" s="88" t="s">
        <v>145</v>
      </c>
      <c r="I50" s="89">
        <v>22</v>
      </c>
      <c r="J50" s="89">
        <v>283</v>
      </c>
      <c r="K50" s="79"/>
      <c r="L50" s="80"/>
      <c r="M50" s="95"/>
      <c r="N50" s="2"/>
    </row>
    <row r="51" spans="1:14" s="47" customFormat="1">
      <c r="A51" s="94">
        <v>36</v>
      </c>
      <c r="B51" s="3" t="s">
        <v>44</v>
      </c>
      <c r="C51" s="86"/>
      <c r="D51" s="87"/>
      <c r="E51" s="5" t="s">
        <v>124</v>
      </c>
      <c r="F51" s="86" t="s">
        <v>146</v>
      </c>
      <c r="G51" s="86" t="s">
        <v>147</v>
      </c>
      <c r="H51" s="88" t="s">
        <v>148</v>
      </c>
      <c r="I51" s="89">
        <v>7</v>
      </c>
      <c r="J51" s="89">
        <v>65</v>
      </c>
      <c r="K51" s="79"/>
      <c r="L51" s="80"/>
      <c r="M51" s="95"/>
      <c r="N51" s="2"/>
    </row>
    <row r="52" spans="1:14" s="47" customFormat="1" ht="12.75">
      <c r="A52" s="94" t="s">
        <v>44</v>
      </c>
      <c r="B52" s="3" t="s">
        <v>44</v>
      </c>
      <c r="C52" s="3"/>
      <c r="D52" s="3"/>
      <c r="E52" s="3"/>
      <c r="F52" s="3"/>
      <c r="G52" s="3"/>
      <c r="H52" s="3"/>
      <c r="I52" s="79">
        <f>SUM(I47:I51)</f>
        <v>103</v>
      </c>
      <c r="J52" s="79">
        <f>SUM(J47:J51)</f>
        <v>1290</v>
      </c>
      <c r="K52" s="79">
        <v>1500</v>
      </c>
      <c r="L52" s="80">
        <v>2.33</v>
      </c>
      <c r="M52" s="95">
        <f>K52*L52</f>
        <v>3495</v>
      </c>
      <c r="N52" s="2"/>
    </row>
    <row r="53" spans="1:14" s="47" customFormat="1">
      <c r="A53" s="94">
        <v>37</v>
      </c>
      <c r="B53" s="3">
        <v>8</v>
      </c>
      <c r="C53" s="86" t="s">
        <v>149</v>
      </c>
      <c r="D53" s="87" t="s">
        <v>39</v>
      </c>
      <c r="E53" s="5" t="s">
        <v>124</v>
      </c>
      <c r="F53" s="86" t="s">
        <v>150</v>
      </c>
      <c r="G53" s="86" t="s">
        <v>151</v>
      </c>
      <c r="H53" s="88" t="s">
        <v>152</v>
      </c>
      <c r="I53" s="89">
        <v>10</v>
      </c>
      <c r="J53" s="89">
        <v>410</v>
      </c>
      <c r="K53" s="79"/>
      <c r="L53" s="80"/>
      <c r="M53" s="95"/>
      <c r="N53" s="2"/>
    </row>
    <row r="54" spans="1:14" s="47" customFormat="1">
      <c r="A54" s="94">
        <v>38</v>
      </c>
      <c r="B54" s="3" t="s">
        <v>44</v>
      </c>
      <c r="C54" s="86"/>
      <c r="D54" s="87"/>
      <c r="E54" s="5" t="s">
        <v>124</v>
      </c>
      <c r="F54" s="86" t="s">
        <v>153</v>
      </c>
      <c r="G54" s="86" t="s">
        <v>154</v>
      </c>
      <c r="H54" s="88" t="s">
        <v>155</v>
      </c>
      <c r="I54" s="89">
        <v>1</v>
      </c>
      <c r="J54" s="89">
        <v>21</v>
      </c>
      <c r="K54" s="79"/>
      <c r="L54" s="80"/>
      <c r="M54" s="95"/>
      <c r="N54" s="2"/>
    </row>
    <row r="55" spans="1:14" s="47" customFormat="1">
      <c r="A55" s="94">
        <v>39</v>
      </c>
      <c r="B55" s="3" t="s">
        <v>44</v>
      </c>
      <c r="C55" s="86"/>
      <c r="D55" s="87"/>
      <c r="E55" s="5" t="s">
        <v>124</v>
      </c>
      <c r="F55" s="86" t="s">
        <v>156</v>
      </c>
      <c r="G55" s="86" t="s">
        <v>157</v>
      </c>
      <c r="H55" s="88" t="s">
        <v>158</v>
      </c>
      <c r="I55" s="89">
        <v>1</v>
      </c>
      <c r="J55" s="89">
        <v>24</v>
      </c>
      <c r="K55" s="79"/>
      <c r="L55" s="80"/>
      <c r="M55" s="95"/>
      <c r="N55" s="2"/>
    </row>
    <row r="56" spans="1:14" s="47" customFormat="1">
      <c r="A56" s="94">
        <v>40</v>
      </c>
      <c r="B56" s="3" t="s">
        <v>44</v>
      </c>
      <c r="C56" s="86"/>
      <c r="D56" s="87"/>
      <c r="E56" s="5" t="s">
        <v>124</v>
      </c>
      <c r="F56" s="86" t="s">
        <v>159</v>
      </c>
      <c r="G56" s="86" t="s">
        <v>151</v>
      </c>
      <c r="H56" s="88" t="s">
        <v>160</v>
      </c>
      <c r="I56" s="89">
        <v>6</v>
      </c>
      <c r="J56" s="89">
        <v>53</v>
      </c>
      <c r="K56" s="79"/>
      <c r="L56" s="80"/>
      <c r="M56" s="95"/>
      <c r="N56" s="2"/>
    </row>
    <row r="57" spans="1:14" s="47" customFormat="1" ht="30">
      <c r="A57" s="94">
        <v>41</v>
      </c>
      <c r="B57" s="3" t="s">
        <v>44</v>
      </c>
      <c r="C57" s="86"/>
      <c r="D57" s="87"/>
      <c r="E57" s="5" t="s">
        <v>124</v>
      </c>
      <c r="F57" s="86" t="s">
        <v>161</v>
      </c>
      <c r="G57" s="86" t="s">
        <v>151</v>
      </c>
      <c r="H57" s="88" t="s">
        <v>665</v>
      </c>
      <c r="I57" s="89">
        <v>87</v>
      </c>
      <c r="J57" s="89">
        <v>982</v>
      </c>
      <c r="K57" s="79"/>
      <c r="L57" s="80"/>
      <c r="M57" s="95"/>
      <c r="N57" s="2"/>
    </row>
    <row r="58" spans="1:14" s="47" customFormat="1">
      <c r="A58" s="94">
        <v>42</v>
      </c>
      <c r="B58" s="3" t="s">
        <v>44</v>
      </c>
      <c r="C58" s="3"/>
      <c r="D58" s="3"/>
      <c r="E58" s="5" t="s">
        <v>162</v>
      </c>
      <c r="F58" s="86" t="s">
        <v>163</v>
      </c>
      <c r="G58" s="90" t="s">
        <v>164</v>
      </c>
      <c r="H58" s="88" t="s">
        <v>165</v>
      </c>
      <c r="I58" s="89">
        <v>1</v>
      </c>
      <c r="J58" s="89">
        <v>17</v>
      </c>
      <c r="K58" s="79"/>
      <c r="L58" s="80"/>
      <c r="M58" s="95"/>
      <c r="N58" s="2"/>
    </row>
    <row r="59" spans="1:14" s="47" customFormat="1">
      <c r="A59" s="94">
        <v>43</v>
      </c>
      <c r="B59" s="3" t="s">
        <v>44</v>
      </c>
      <c r="C59" s="3"/>
      <c r="D59" s="3"/>
      <c r="E59" s="4">
        <v>46158</v>
      </c>
      <c r="F59" s="86" t="s">
        <v>166</v>
      </c>
      <c r="G59" s="86" t="s">
        <v>157</v>
      </c>
      <c r="H59" s="88" t="s">
        <v>167</v>
      </c>
      <c r="I59" s="89">
        <v>3</v>
      </c>
      <c r="J59" s="89">
        <v>40</v>
      </c>
      <c r="K59" s="79"/>
      <c r="L59" s="80"/>
      <c r="M59" s="95"/>
      <c r="N59" s="2"/>
    </row>
    <row r="60" spans="1:14" s="47" customFormat="1" ht="12.75">
      <c r="A60" s="94" t="s">
        <v>44</v>
      </c>
      <c r="B60" s="3" t="s">
        <v>44</v>
      </c>
      <c r="C60" s="3"/>
      <c r="D60" s="3"/>
      <c r="E60" s="3"/>
      <c r="F60" s="3"/>
      <c r="G60" s="3"/>
      <c r="H60" s="3"/>
      <c r="I60" s="79">
        <f>SUM(I53:I59)</f>
        <v>109</v>
      </c>
      <c r="J60" s="79">
        <f>SUM(J53:J59)</f>
        <v>1547</v>
      </c>
      <c r="K60" s="79">
        <v>2500</v>
      </c>
      <c r="L60" s="80">
        <v>2.33</v>
      </c>
      <c r="M60" s="95">
        <f>K60*L60</f>
        <v>5825</v>
      </c>
      <c r="N60" s="2"/>
    </row>
    <row r="61" spans="1:14" s="47" customFormat="1">
      <c r="A61" s="94">
        <v>44</v>
      </c>
      <c r="B61" s="3">
        <v>9</v>
      </c>
      <c r="C61" s="86" t="s">
        <v>168</v>
      </c>
      <c r="D61" s="87" t="s">
        <v>39</v>
      </c>
      <c r="E61" s="5" t="s">
        <v>124</v>
      </c>
      <c r="F61" s="86" t="s">
        <v>169</v>
      </c>
      <c r="G61" s="86" t="s">
        <v>170</v>
      </c>
      <c r="H61" s="88" t="s">
        <v>171</v>
      </c>
      <c r="I61" s="89">
        <v>16</v>
      </c>
      <c r="J61" s="89">
        <v>128</v>
      </c>
      <c r="K61" s="79"/>
      <c r="L61" s="80"/>
      <c r="M61" s="95"/>
      <c r="N61" s="2"/>
    </row>
    <row r="62" spans="1:14" s="47" customFormat="1">
      <c r="A62" s="94">
        <v>45</v>
      </c>
      <c r="B62" s="3" t="s">
        <v>44</v>
      </c>
      <c r="C62" s="86"/>
      <c r="D62" s="87"/>
      <c r="E62" s="5" t="s">
        <v>124</v>
      </c>
      <c r="F62" s="86" t="s">
        <v>172</v>
      </c>
      <c r="G62" s="86" t="s">
        <v>173</v>
      </c>
      <c r="H62" s="88" t="s">
        <v>174</v>
      </c>
      <c r="I62" s="89">
        <v>6</v>
      </c>
      <c r="J62" s="89">
        <v>162</v>
      </c>
      <c r="K62" s="79"/>
      <c r="L62" s="80"/>
      <c r="M62" s="95"/>
      <c r="N62" s="2"/>
    </row>
    <row r="63" spans="1:14" s="47" customFormat="1" ht="30">
      <c r="A63" s="94">
        <v>46</v>
      </c>
      <c r="B63" s="3" t="s">
        <v>44</v>
      </c>
      <c r="C63" s="86"/>
      <c r="D63" s="87"/>
      <c r="E63" s="5" t="s">
        <v>124</v>
      </c>
      <c r="F63" s="86" t="s">
        <v>175</v>
      </c>
      <c r="G63" s="86" t="s">
        <v>173</v>
      </c>
      <c r="H63" s="88" t="s">
        <v>176</v>
      </c>
      <c r="I63" s="89">
        <v>25</v>
      </c>
      <c r="J63" s="89">
        <v>285</v>
      </c>
      <c r="K63" s="79"/>
      <c r="L63" s="80"/>
      <c r="M63" s="95"/>
      <c r="N63" s="2"/>
    </row>
    <row r="64" spans="1:14" s="47" customFormat="1">
      <c r="A64" s="94">
        <v>47</v>
      </c>
      <c r="B64" s="3" t="s">
        <v>44</v>
      </c>
      <c r="C64" s="86"/>
      <c r="D64" s="87"/>
      <c r="E64" s="5" t="s">
        <v>124</v>
      </c>
      <c r="F64" s="86" t="s">
        <v>177</v>
      </c>
      <c r="G64" s="86" t="s">
        <v>178</v>
      </c>
      <c r="H64" s="88" t="s">
        <v>179</v>
      </c>
      <c r="I64" s="89">
        <v>30</v>
      </c>
      <c r="J64" s="89">
        <v>545</v>
      </c>
      <c r="K64" s="79"/>
      <c r="L64" s="80"/>
      <c r="M64" s="95"/>
      <c r="N64" s="2"/>
    </row>
    <row r="65" spans="1:14" s="47" customFormat="1">
      <c r="A65" s="94">
        <v>48</v>
      </c>
      <c r="B65" s="3" t="s">
        <v>44</v>
      </c>
      <c r="C65" s="86"/>
      <c r="D65" s="87"/>
      <c r="E65" s="5" t="s">
        <v>124</v>
      </c>
      <c r="F65" s="86" t="s">
        <v>180</v>
      </c>
      <c r="G65" s="86" t="s">
        <v>178</v>
      </c>
      <c r="H65" s="88" t="s">
        <v>181</v>
      </c>
      <c r="I65" s="89">
        <v>13</v>
      </c>
      <c r="J65" s="89">
        <v>75</v>
      </c>
      <c r="K65" s="79"/>
      <c r="L65" s="80"/>
      <c r="M65" s="95"/>
      <c r="N65" s="2"/>
    </row>
    <row r="66" spans="1:14" s="47" customFormat="1">
      <c r="A66" s="94">
        <v>49</v>
      </c>
      <c r="B66" s="3" t="s">
        <v>44</v>
      </c>
      <c r="C66" s="86"/>
      <c r="D66" s="87"/>
      <c r="E66" s="5" t="s">
        <v>124</v>
      </c>
      <c r="F66" s="86" t="s">
        <v>182</v>
      </c>
      <c r="G66" s="86" t="s">
        <v>178</v>
      </c>
      <c r="H66" s="88" t="s">
        <v>183</v>
      </c>
      <c r="I66" s="89">
        <v>7</v>
      </c>
      <c r="J66" s="89">
        <v>89</v>
      </c>
      <c r="K66" s="79"/>
      <c r="L66" s="80"/>
      <c r="M66" s="95"/>
      <c r="N66" s="2"/>
    </row>
    <row r="67" spans="1:14" s="47" customFormat="1">
      <c r="A67" s="94">
        <v>50</v>
      </c>
      <c r="B67" s="3" t="s">
        <v>44</v>
      </c>
      <c r="C67" s="86"/>
      <c r="D67" s="87"/>
      <c r="E67" s="5" t="s">
        <v>124</v>
      </c>
      <c r="F67" s="86" t="s">
        <v>184</v>
      </c>
      <c r="G67" s="86" t="s">
        <v>178</v>
      </c>
      <c r="H67" s="88" t="s">
        <v>185</v>
      </c>
      <c r="I67" s="89">
        <v>25</v>
      </c>
      <c r="J67" s="89">
        <v>458</v>
      </c>
      <c r="K67" s="79"/>
      <c r="L67" s="80"/>
      <c r="M67" s="95"/>
      <c r="N67" s="2"/>
    </row>
    <row r="68" spans="1:14" s="47" customFormat="1">
      <c r="A68" s="94">
        <v>51</v>
      </c>
      <c r="B68" s="3" t="s">
        <v>44</v>
      </c>
      <c r="C68" s="86"/>
      <c r="D68" s="87"/>
      <c r="E68" s="5" t="s">
        <v>124</v>
      </c>
      <c r="F68" s="86" t="s">
        <v>186</v>
      </c>
      <c r="G68" s="86" t="s">
        <v>178</v>
      </c>
      <c r="H68" s="88" t="s">
        <v>187</v>
      </c>
      <c r="I68" s="89">
        <v>8</v>
      </c>
      <c r="J68" s="89">
        <v>151</v>
      </c>
      <c r="K68" s="79"/>
      <c r="L68" s="80"/>
      <c r="M68" s="95"/>
      <c r="N68" s="2"/>
    </row>
    <row r="69" spans="1:14" s="47" customFormat="1" ht="12.75">
      <c r="A69" s="94" t="s">
        <v>44</v>
      </c>
      <c r="B69" s="3" t="s">
        <v>44</v>
      </c>
      <c r="C69" s="3"/>
      <c r="D69" s="3"/>
      <c r="E69" s="3"/>
      <c r="F69" s="3"/>
      <c r="G69" s="3"/>
      <c r="H69" s="3"/>
      <c r="I69" s="79">
        <f>SUM(I61:I68)</f>
        <v>130</v>
      </c>
      <c r="J69" s="79">
        <f>SUM(J61:J68)</f>
        <v>1893</v>
      </c>
      <c r="K69" s="79">
        <v>2500</v>
      </c>
      <c r="L69" s="80">
        <v>2.33</v>
      </c>
      <c r="M69" s="95">
        <f>K69*L69</f>
        <v>5825</v>
      </c>
      <c r="N69" s="2"/>
    </row>
    <row r="70" spans="1:14" s="47" customFormat="1">
      <c r="A70" s="94">
        <v>52</v>
      </c>
      <c r="B70" s="3">
        <v>10</v>
      </c>
      <c r="C70" s="86" t="s">
        <v>188</v>
      </c>
      <c r="D70" s="87" t="s">
        <v>39</v>
      </c>
      <c r="E70" s="5" t="s">
        <v>124</v>
      </c>
      <c r="F70" s="86" t="s">
        <v>189</v>
      </c>
      <c r="G70" s="90" t="s">
        <v>190</v>
      </c>
      <c r="H70" s="88" t="s">
        <v>191</v>
      </c>
      <c r="I70" s="89">
        <v>5</v>
      </c>
      <c r="J70" s="89">
        <v>112</v>
      </c>
      <c r="K70" s="79"/>
      <c r="L70" s="80"/>
      <c r="M70" s="95"/>
      <c r="N70" s="2"/>
    </row>
    <row r="71" spans="1:14" s="47" customFormat="1">
      <c r="A71" s="94">
        <v>53</v>
      </c>
      <c r="B71" s="3" t="s">
        <v>44</v>
      </c>
      <c r="C71" s="86"/>
      <c r="D71" s="87"/>
      <c r="E71" s="5" t="s">
        <v>124</v>
      </c>
      <c r="F71" s="86" t="s">
        <v>192</v>
      </c>
      <c r="G71" s="86" t="s">
        <v>77</v>
      </c>
      <c r="H71" s="88" t="s">
        <v>193</v>
      </c>
      <c r="I71" s="89">
        <v>50</v>
      </c>
      <c r="J71" s="89">
        <v>1414</v>
      </c>
      <c r="K71" s="79"/>
      <c r="L71" s="80"/>
      <c r="M71" s="95"/>
      <c r="N71" s="2"/>
    </row>
    <row r="72" spans="1:14" s="47" customFormat="1">
      <c r="A72" s="94">
        <v>54</v>
      </c>
      <c r="B72" s="3" t="s">
        <v>44</v>
      </c>
      <c r="C72" s="86"/>
      <c r="D72" s="87"/>
      <c r="E72" s="5" t="s">
        <v>124</v>
      </c>
      <c r="F72" s="86" t="s">
        <v>194</v>
      </c>
      <c r="G72" s="86" t="s">
        <v>77</v>
      </c>
      <c r="H72" s="88" t="s">
        <v>195</v>
      </c>
      <c r="I72" s="89">
        <v>3</v>
      </c>
      <c r="J72" s="89">
        <v>17</v>
      </c>
      <c r="K72" s="79"/>
      <c r="L72" s="80"/>
      <c r="M72" s="95"/>
      <c r="N72" s="2"/>
    </row>
    <row r="73" spans="1:14" s="47" customFormat="1">
      <c r="A73" s="94">
        <v>55</v>
      </c>
      <c r="B73" s="3" t="s">
        <v>44</v>
      </c>
      <c r="C73" s="86"/>
      <c r="D73" s="87"/>
      <c r="E73" s="5" t="s">
        <v>124</v>
      </c>
      <c r="F73" s="86" t="s">
        <v>196</v>
      </c>
      <c r="G73" s="86" t="s">
        <v>197</v>
      </c>
      <c r="H73" s="88" t="s">
        <v>198</v>
      </c>
      <c r="I73" s="89">
        <v>6</v>
      </c>
      <c r="J73" s="89">
        <v>75</v>
      </c>
      <c r="K73" s="79"/>
      <c r="L73" s="80"/>
      <c r="M73" s="95"/>
      <c r="N73" s="2"/>
    </row>
    <row r="74" spans="1:14" s="47" customFormat="1">
      <c r="A74" s="94">
        <v>56</v>
      </c>
      <c r="B74" s="3" t="s">
        <v>44</v>
      </c>
      <c r="C74" s="86"/>
      <c r="D74" s="87"/>
      <c r="E74" s="5" t="s">
        <v>124</v>
      </c>
      <c r="F74" s="86" t="s">
        <v>199</v>
      </c>
      <c r="G74" s="86" t="s">
        <v>200</v>
      </c>
      <c r="H74" s="88" t="s">
        <v>201</v>
      </c>
      <c r="I74" s="89">
        <v>7</v>
      </c>
      <c r="J74" s="89">
        <v>101</v>
      </c>
      <c r="K74" s="79"/>
      <c r="L74" s="80"/>
      <c r="M74" s="95"/>
      <c r="N74" s="2"/>
    </row>
    <row r="75" spans="1:14" s="47" customFormat="1">
      <c r="A75" s="94">
        <v>57</v>
      </c>
      <c r="B75" s="3" t="s">
        <v>44</v>
      </c>
      <c r="C75" s="86"/>
      <c r="D75" s="87"/>
      <c r="E75" s="5" t="s">
        <v>124</v>
      </c>
      <c r="F75" s="86" t="s">
        <v>202</v>
      </c>
      <c r="G75" s="86" t="s">
        <v>203</v>
      </c>
      <c r="H75" s="88" t="s">
        <v>204</v>
      </c>
      <c r="I75" s="89">
        <v>2</v>
      </c>
      <c r="J75" s="89">
        <v>12</v>
      </c>
      <c r="K75" s="79"/>
      <c r="L75" s="80"/>
      <c r="M75" s="95"/>
      <c r="N75" s="2"/>
    </row>
    <row r="76" spans="1:14" s="47" customFormat="1">
      <c r="A76" s="94">
        <v>58</v>
      </c>
      <c r="B76" s="3" t="s">
        <v>44</v>
      </c>
      <c r="C76" s="86"/>
      <c r="D76" s="87"/>
      <c r="E76" s="5" t="s">
        <v>124</v>
      </c>
      <c r="F76" s="86" t="s">
        <v>205</v>
      </c>
      <c r="G76" s="86" t="s">
        <v>206</v>
      </c>
      <c r="H76" s="88" t="s">
        <v>207</v>
      </c>
      <c r="I76" s="89">
        <v>1</v>
      </c>
      <c r="J76" s="89">
        <v>6</v>
      </c>
      <c r="K76" s="79"/>
      <c r="L76" s="80"/>
      <c r="M76" s="95"/>
      <c r="N76" s="2"/>
    </row>
    <row r="77" spans="1:14" s="47" customFormat="1" ht="12.75">
      <c r="A77" s="94" t="s">
        <v>44</v>
      </c>
      <c r="B77" s="3" t="s">
        <v>44</v>
      </c>
      <c r="C77" s="3"/>
      <c r="D77" s="3"/>
      <c r="E77" s="3"/>
      <c r="F77" s="3"/>
      <c r="G77" s="3"/>
      <c r="H77" s="3"/>
      <c r="I77" s="79">
        <f>SUM(I70:I76)</f>
        <v>74</v>
      </c>
      <c r="J77" s="79">
        <f>SUM(J70:J76)</f>
        <v>1737</v>
      </c>
      <c r="K77" s="79">
        <v>2500</v>
      </c>
      <c r="L77" s="80">
        <v>2.33</v>
      </c>
      <c r="M77" s="95">
        <f>K77*L77</f>
        <v>5825</v>
      </c>
      <c r="N77" s="2"/>
    </row>
    <row r="78" spans="1:14" s="47" customFormat="1">
      <c r="A78" s="94">
        <v>59</v>
      </c>
      <c r="B78" s="3">
        <v>11</v>
      </c>
      <c r="C78" s="86" t="s">
        <v>208</v>
      </c>
      <c r="D78" s="87" t="s">
        <v>39</v>
      </c>
      <c r="E78" s="5" t="s">
        <v>124</v>
      </c>
      <c r="F78" s="86" t="s">
        <v>209</v>
      </c>
      <c r="G78" s="86" t="s">
        <v>173</v>
      </c>
      <c r="H78" s="88" t="s">
        <v>210</v>
      </c>
      <c r="I78" s="89">
        <v>80</v>
      </c>
      <c r="J78" s="89">
        <v>3280</v>
      </c>
      <c r="K78" s="79"/>
      <c r="L78" s="80"/>
      <c r="M78" s="95"/>
      <c r="N78" s="2"/>
    </row>
    <row r="79" spans="1:14" s="47" customFormat="1">
      <c r="A79" s="94">
        <v>60</v>
      </c>
      <c r="B79" s="3" t="s">
        <v>44</v>
      </c>
      <c r="C79" s="86"/>
      <c r="D79" s="87"/>
      <c r="E79" s="5" t="s">
        <v>124</v>
      </c>
      <c r="F79" s="86" t="s">
        <v>211</v>
      </c>
      <c r="G79" s="86" t="s">
        <v>212</v>
      </c>
      <c r="H79" s="88" t="s">
        <v>213</v>
      </c>
      <c r="I79" s="89">
        <v>140</v>
      </c>
      <c r="J79" s="89">
        <v>5740</v>
      </c>
      <c r="K79" s="79"/>
      <c r="L79" s="80"/>
      <c r="M79" s="95"/>
      <c r="N79" s="2"/>
    </row>
    <row r="80" spans="1:14" s="47" customFormat="1" ht="12.75">
      <c r="A80" s="94" t="s">
        <v>44</v>
      </c>
      <c r="B80" s="3" t="s">
        <v>44</v>
      </c>
      <c r="C80" s="3"/>
      <c r="D80" s="3"/>
      <c r="E80" s="3"/>
      <c r="F80" s="3"/>
      <c r="G80" s="3"/>
      <c r="H80" s="3"/>
      <c r="I80" s="79">
        <f>SUM(I78:I79)</f>
        <v>220</v>
      </c>
      <c r="J80" s="79">
        <f>SUM(J78:J79)</f>
        <v>9020</v>
      </c>
      <c r="K80" s="79">
        <v>9020</v>
      </c>
      <c r="L80" s="80">
        <v>2.33</v>
      </c>
      <c r="M80" s="95">
        <f>K80*L80</f>
        <v>21016.600000000002</v>
      </c>
      <c r="N80" s="2"/>
    </row>
    <row r="81" spans="1:14" s="47" customFormat="1">
      <c r="A81" s="94">
        <v>61</v>
      </c>
      <c r="B81" s="3">
        <v>12</v>
      </c>
      <c r="C81" s="86" t="s">
        <v>214</v>
      </c>
      <c r="D81" s="87" t="s">
        <v>39</v>
      </c>
      <c r="E81" s="5" t="s">
        <v>124</v>
      </c>
      <c r="F81" s="86" t="s">
        <v>215</v>
      </c>
      <c r="G81" s="86" t="s">
        <v>216</v>
      </c>
      <c r="H81" s="88" t="s">
        <v>217</v>
      </c>
      <c r="I81" s="89">
        <v>19</v>
      </c>
      <c r="J81" s="89">
        <v>127</v>
      </c>
      <c r="K81" s="79"/>
      <c r="L81" s="80"/>
      <c r="M81" s="95"/>
      <c r="N81" s="2"/>
    </row>
    <row r="82" spans="1:14" s="47" customFormat="1">
      <c r="A82" s="94">
        <v>62</v>
      </c>
      <c r="B82" s="3" t="s">
        <v>44</v>
      </c>
      <c r="C82" s="86"/>
      <c r="D82" s="87"/>
      <c r="E82" s="5" t="s">
        <v>124</v>
      </c>
      <c r="F82" s="86" t="s">
        <v>218</v>
      </c>
      <c r="G82" s="86" t="s">
        <v>46</v>
      </c>
      <c r="H82" s="88" t="s">
        <v>219</v>
      </c>
      <c r="I82" s="89">
        <v>15</v>
      </c>
      <c r="J82" s="89">
        <v>343</v>
      </c>
      <c r="K82" s="79"/>
      <c r="L82" s="80"/>
      <c r="M82" s="95"/>
      <c r="N82" s="2"/>
    </row>
    <row r="83" spans="1:14" s="47" customFormat="1" ht="30">
      <c r="A83" s="94">
        <v>63</v>
      </c>
      <c r="B83" s="3" t="s">
        <v>44</v>
      </c>
      <c r="C83" s="86"/>
      <c r="D83" s="87"/>
      <c r="E83" s="5" t="s">
        <v>124</v>
      </c>
      <c r="F83" s="86" t="s">
        <v>220</v>
      </c>
      <c r="G83" s="86" t="s">
        <v>221</v>
      </c>
      <c r="H83" s="88" t="s">
        <v>222</v>
      </c>
      <c r="I83" s="89">
        <v>48</v>
      </c>
      <c r="J83" s="89">
        <v>414</v>
      </c>
      <c r="K83" s="79"/>
      <c r="L83" s="80"/>
      <c r="M83" s="95"/>
      <c r="N83" s="2"/>
    </row>
    <row r="84" spans="1:14" s="47" customFormat="1">
      <c r="A84" s="94">
        <v>64</v>
      </c>
      <c r="B84" s="3" t="s">
        <v>44</v>
      </c>
      <c r="C84" s="86"/>
      <c r="D84" s="87"/>
      <c r="E84" s="5" t="s">
        <v>124</v>
      </c>
      <c r="F84" s="86" t="s">
        <v>223</v>
      </c>
      <c r="G84" s="86" t="s">
        <v>221</v>
      </c>
      <c r="H84" s="88" t="s">
        <v>224</v>
      </c>
      <c r="I84" s="89">
        <v>17</v>
      </c>
      <c r="J84" s="89">
        <v>226</v>
      </c>
      <c r="K84" s="79"/>
      <c r="L84" s="80"/>
      <c r="M84" s="95"/>
      <c r="N84" s="2"/>
    </row>
    <row r="85" spans="1:14" s="47" customFormat="1">
      <c r="A85" s="94">
        <v>65</v>
      </c>
      <c r="B85" s="3" t="s">
        <v>44</v>
      </c>
      <c r="C85" s="86"/>
      <c r="D85" s="87"/>
      <c r="E85" s="5" t="s">
        <v>124</v>
      </c>
      <c r="F85" s="86" t="s">
        <v>225</v>
      </c>
      <c r="G85" s="86" t="s">
        <v>226</v>
      </c>
      <c r="H85" s="88" t="s">
        <v>227</v>
      </c>
      <c r="I85" s="89">
        <v>27</v>
      </c>
      <c r="J85" s="89">
        <v>780</v>
      </c>
      <c r="K85" s="79"/>
      <c r="L85" s="80"/>
      <c r="M85" s="95"/>
      <c r="N85" s="2"/>
    </row>
    <row r="86" spans="1:14" s="47" customFormat="1" ht="12.75">
      <c r="A86" s="94" t="s">
        <v>44</v>
      </c>
      <c r="B86" s="3" t="s">
        <v>44</v>
      </c>
      <c r="C86" s="3"/>
      <c r="D86" s="3"/>
      <c r="E86" s="3"/>
      <c r="F86" s="3"/>
      <c r="G86" s="3"/>
      <c r="H86" s="3"/>
      <c r="I86" s="79">
        <f>SUM(I81:I85)</f>
        <v>126</v>
      </c>
      <c r="J86" s="79">
        <f>SUM(J81:J85)</f>
        <v>1890</v>
      </c>
      <c r="K86" s="79">
        <v>1890</v>
      </c>
      <c r="L86" s="80">
        <v>2.33</v>
      </c>
      <c r="M86" s="95">
        <f>K86*L86</f>
        <v>4403.7</v>
      </c>
      <c r="N86" s="2"/>
    </row>
    <row r="87" spans="1:14" s="47" customFormat="1">
      <c r="A87" s="94">
        <v>66</v>
      </c>
      <c r="B87" s="3">
        <v>13</v>
      </c>
      <c r="C87" s="86" t="s">
        <v>228</v>
      </c>
      <c r="D87" s="87" t="s">
        <v>39</v>
      </c>
      <c r="E87" s="5" t="s">
        <v>124</v>
      </c>
      <c r="F87" s="86" t="s">
        <v>229</v>
      </c>
      <c r="G87" s="86" t="s">
        <v>230</v>
      </c>
      <c r="H87" s="88" t="s">
        <v>231</v>
      </c>
      <c r="I87" s="89">
        <v>100</v>
      </c>
      <c r="J87" s="89">
        <v>4100</v>
      </c>
      <c r="K87" s="79"/>
      <c r="L87" s="80"/>
      <c r="M87" s="95"/>
      <c r="N87" s="2"/>
    </row>
    <row r="88" spans="1:14" s="47" customFormat="1" ht="12.75">
      <c r="A88" s="94" t="s">
        <v>44</v>
      </c>
      <c r="B88" s="3" t="s">
        <v>44</v>
      </c>
      <c r="C88" s="3"/>
      <c r="D88" s="3"/>
      <c r="E88" s="3"/>
      <c r="F88" s="3"/>
      <c r="G88" s="3"/>
      <c r="H88" s="3"/>
      <c r="I88" s="79">
        <v>100</v>
      </c>
      <c r="J88" s="79">
        <v>4100</v>
      </c>
      <c r="K88" s="79">
        <v>4100</v>
      </c>
      <c r="L88" s="80">
        <v>2.33</v>
      </c>
      <c r="M88" s="95">
        <f>K88*L88</f>
        <v>9553</v>
      </c>
      <c r="N88" s="2"/>
    </row>
    <row r="89" spans="1:14" s="47" customFormat="1">
      <c r="A89" s="94">
        <v>67</v>
      </c>
      <c r="B89" s="3">
        <v>14</v>
      </c>
      <c r="C89" s="86" t="s">
        <v>232</v>
      </c>
      <c r="D89" s="87" t="s">
        <v>39</v>
      </c>
      <c r="E89" s="5" t="s">
        <v>124</v>
      </c>
      <c r="F89" s="86" t="s">
        <v>233</v>
      </c>
      <c r="G89" s="86" t="s">
        <v>234</v>
      </c>
      <c r="H89" s="88" t="s">
        <v>235</v>
      </c>
      <c r="I89" s="89">
        <v>11</v>
      </c>
      <c r="J89" s="89">
        <v>193</v>
      </c>
      <c r="K89" s="79"/>
      <c r="L89" s="80"/>
      <c r="M89" s="95"/>
      <c r="N89" s="2"/>
    </row>
    <row r="90" spans="1:14" s="47" customFormat="1">
      <c r="A90" s="94">
        <v>68</v>
      </c>
      <c r="B90" s="3" t="s">
        <v>44</v>
      </c>
      <c r="C90" s="86"/>
      <c r="D90" s="87"/>
      <c r="E90" s="5" t="s">
        <v>124</v>
      </c>
      <c r="F90" s="86" t="s">
        <v>236</v>
      </c>
      <c r="G90" s="86" t="s">
        <v>237</v>
      </c>
      <c r="H90" s="88" t="s">
        <v>238</v>
      </c>
      <c r="I90" s="89">
        <v>1</v>
      </c>
      <c r="J90" s="89">
        <v>1</v>
      </c>
      <c r="K90" s="79"/>
      <c r="L90" s="80"/>
      <c r="M90" s="95"/>
      <c r="N90" s="2"/>
    </row>
    <row r="91" spans="1:14" s="47" customFormat="1">
      <c r="A91" s="94">
        <v>69</v>
      </c>
      <c r="B91" s="3" t="s">
        <v>44</v>
      </c>
      <c r="C91" s="86"/>
      <c r="D91" s="87"/>
      <c r="E91" s="5" t="s">
        <v>124</v>
      </c>
      <c r="F91" s="86" t="s">
        <v>239</v>
      </c>
      <c r="G91" s="86" t="s">
        <v>240</v>
      </c>
      <c r="H91" s="88" t="s">
        <v>241</v>
      </c>
      <c r="I91" s="89">
        <v>7</v>
      </c>
      <c r="J91" s="89">
        <v>37</v>
      </c>
      <c r="K91" s="79"/>
      <c r="L91" s="80"/>
      <c r="M91" s="95"/>
      <c r="N91" s="2"/>
    </row>
    <row r="92" spans="1:14" s="47" customFormat="1">
      <c r="A92" s="94">
        <v>70</v>
      </c>
      <c r="B92" s="3" t="s">
        <v>44</v>
      </c>
      <c r="C92" s="86"/>
      <c r="D92" s="87"/>
      <c r="E92" s="5" t="s">
        <v>124</v>
      </c>
      <c r="F92" s="86" t="s">
        <v>242</v>
      </c>
      <c r="G92" s="86" t="s">
        <v>234</v>
      </c>
      <c r="H92" s="88" t="s">
        <v>243</v>
      </c>
      <c r="I92" s="89">
        <v>6</v>
      </c>
      <c r="J92" s="89">
        <v>75</v>
      </c>
      <c r="K92" s="79"/>
      <c r="L92" s="80"/>
      <c r="M92" s="95"/>
      <c r="N92" s="2"/>
    </row>
    <row r="93" spans="1:14" s="47" customFormat="1">
      <c r="A93" s="94">
        <v>71</v>
      </c>
      <c r="B93" s="3" t="s">
        <v>44</v>
      </c>
      <c r="C93" s="86"/>
      <c r="D93" s="87"/>
      <c r="E93" s="5" t="s">
        <v>124</v>
      </c>
      <c r="F93" s="86" t="s">
        <v>244</v>
      </c>
      <c r="G93" s="86" t="s">
        <v>245</v>
      </c>
      <c r="H93" s="88" t="s">
        <v>246</v>
      </c>
      <c r="I93" s="89">
        <v>26</v>
      </c>
      <c r="J93" s="89">
        <v>1030</v>
      </c>
      <c r="K93" s="79"/>
      <c r="L93" s="80"/>
      <c r="M93" s="95"/>
      <c r="N93" s="2"/>
    </row>
    <row r="94" spans="1:14" s="47" customFormat="1" ht="12.75">
      <c r="A94" s="94" t="s">
        <v>44</v>
      </c>
      <c r="B94" s="3" t="s">
        <v>44</v>
      </c>
      <c r="C94" s="3"/>
      <c r="D94" s="3"/>
      <c r="E94" s="3"/>
      <c r="F94" s="3"/>
      <c r="G94" s="3"/>
      <c r="H94" s="3"/>
      <c r="I94" s="79">
        <f>SUM(I89:I93)</f>
        <v>51</v>
      </c>
      <c r="J94" s="79">
        <f>SUM(J89:J93)</f>
        <v>1336</v>
      </c>
      <c r="K94" s="79">
        <v>1500</v>
      </c>
      <c r="L94" s="80">
        <v>2.33</v>
      </c>
      <c r="M94" s="95">
        <f>K94*L94</f>
        <v>3495</v>
      </c>
      <c r="N94" s="2"/>
    </row>
    <row r="95" spans="1:14" s="47" customFormat="1" ht="30">
      <c r="A95" s="94">
        <v>72</v>
      </c>
      <c r="B95" s="3">
        <v>15</v>
      </c>
      <c r="C95" s="86" t="s">
        <v>247</v>
      </c>
      <c r="D95" s="87" t="s">
        <v>39</v>
      </c>
      <c r="E95" s="5" t="s">
        <v>124</v>
      </c>
      <c r="F95" s="86" t="s">
        <v>248</v>
      </c>
      <c r="G95" s="86" t="s">
        <v>249</v>
      </c>
      <c r="H95" s="88" t="s">
        <v>250</v>
      </c>
      <c r="I95" s="89">
        <v>90</v>
      </c>
      <c r="J95" s="89">
        <v>1360</v>
      </c>
      <c r="K95" s="79"/>
      <c r="L95" s="80"/>
      <c r="M95" s="95"/>
      <c r="N95" s="2"/>
    </row>
    <row r="96" spans="1:14" s="47" customFormat="1">
      <c r="A96" s="94">
        <v>73</v>
      </c>
      <c r="B96" s="3" t="s">
        <v>44</v>
      </c>
      <c r="C96" s="86"/>
      <c r="D96" s="87"/>
      <c r="E96" s="5" t="s">
        <v>124</v>
      </c>
      <c r="F96" s="86" t="s">
        <v>251</v>
      </c>
      <c r="G96" s="86" t="s">
        <v>252</v>
      </c>
      <c r="H96" s="88" t="s">
        <v>253</v>
      </c>
      <c r="I96" s="89">
        <v>20</v>
      </c>
      <c r="J96" s="89">
        <v>541</v>
      </c>
      <c r="K96" s="79"/>
      <c r="L96" s="80"/>
      <c r="M96" s="95"/>
      <c r="N96" s="2"/>
    </row>
    <row r="97" spans="1:14" s="47" customFormat="1" ht="30">
      <c r="A97" s="94">
        <v>74</v>
      </c>
      <c r="B97" s="3" t="s">
        <v>44</v>
      </c>
      <c r="C97" s="86"/>
      <c r="D97" s="87"/>
      <c r="E97" s="5" t="s">
        <v>124</v>
      </c>
      <c r="F97" s="86" t="s">
        <v>254</v>
      </c>
      <c r="G97" s="86" t="s">
        <v>255</v>
      </c>
      <c r="H97" s="88" t="s">
        <v>666</v>
      </c>
      <c r="I97" s="89">
        <v>15</v>
      </c>
      <c r="J97" s="89">
        <v>96</v>
      </c>
      <c r="K97" s="79"/>
      <c r="L97" s="80"/>
      <c r="M97" s="95"/>
      <c r="N97" s="2"/>
    </row>
    <row r="98" spans="1:14" s="47" customFormat="1">
      <c r="A98" s="94">
        <v>75</v>
      </c>
      <c r="B98" s="3" t="s">
        <v>44</v>
      </c>
      <c r="C98" s="86"/>
      <c r="D98" s="87"/>
      <c r="E98" s="5" t="s">
        <v>124</v>
      </c>
      <c r="F98" s="86" t="s">
        <v>256</v>
      </c>
      <c r="G98" s="86" t="s">
        <v>81</v>
      </c>
      <c r="H98" s="88" t="s">
        <v>257</v>
      </c>
      <c r="I98" s="89">
        <v>7</v>
      </c>
      <c r="J98" s="89">
        <v>68</v>
      </c>
      <c r="K98" s="79"/>
      <c r="L98" s="80"/>
      <c r="M98" s="95"/>
      <c r="N98" s="2"/>
    </row>
    <row r="99" spans="1:14" s="47" customFormat="1">
      <c r="A99" s="94">
        <v>76</v>
      </c>
      <c r="B99" s="3" t="s">
        <v>44</v>
      </c>
      <c r="C99" s="3"/>
      <c r="D99" s="3"/>
      <c r="E99" s="5" t="s">
        <v>124</v>
      </c>
      <c r="F99" s="86" t="s">
        <v>258</v>
      </c>
      <c r="G99" s="86" t="s">
        <v>252</v>
      </c>
      <c r="H99" s="88" t="s">
        <v>259</v>
      </c>
      <c r="I99" s="89">
        <v>20</v>
      </c>
      <c r="J99" s="89">
        <v>314</v>
      </c>
      <c r="K99" s="79"/>
      <c r="L99" s="80"/>
      <c r="M99" s="95"/>
      <c r="N99" s="2"/>
    </row>
    <row r="100" spans="1:14" s="47" customFormat="1" ht="12.75">
      <c r="A100" s="94" t="s">
        <v>44</v>
      </c>
      <c r="B100" s="3" t="s">
        <v>44</v>
      </c>
      <c r="C100" s="3"/>
      <c r="D100" s="3"/>
      <c r="E100" s="3"/>
      <c r="F100" s="3"/>
      <c r="G100" s="3"/>
      <c r="H100" s="3"/>
      <c r="I100" s="79">
        <f>SUM(I95:I99)</f>
        <v>152</v>
      </c>
      <c r="J100" s="79">
        <f>SUM(J95:J99)</f>
        <v>2379</v>
      </c>
      <c r="K100" s="79">
        <v>2500</v>
      </c>
      <c r="L100" s="80">
        <v>2.33</v>
      </c>
      <c r="M100" s="95">
        <f>K100*L100</f>
        <v>5825</v>
      </c>
      <c r="N100" s="2"/>
    </row>
    <row r="101" spans="1:14" s="47" customFormat="1">
      <c r="A101" s="94">
        <v>77</v>
      </c>
      <c r="B101" s="3">
        <v>16</v>
      </c>
      <c r="C101" s="86" t="s">
        <v>260</v>
      </c>
      <c r="D101" s="87" t="s">
        <v>39</v>
      </c>
      <c r="E101" s="5" t="s">
        <v>124</v>
      </c>
      <c r="F101" s="86" t="s">
        <v>261</v>
      </c>
      <c r="G101" s="86" t="s">
        <v>262</v>
      </c>
      <c r="H101" s="88" t="s">
        <v>263</v>
      </c>
      <c r="I101" s="89">
        <v>4</v>
      </c>
      <c r="J101" s="89">
        <v>25</v>
      </c>
      <c r="K101" s="79"/>
      <c r="L101" s="80"/>
      <c r="M101" s="95"/>
      <c r="N101" s="2"/>
    </row>
    <row r="102" spans="1:14" s="47" customFormat="1">
      <c r="A102" s="94">
        <v>78</v>
      </c>
      <c r="B102" s="3" t="s">
        <v>44</v>
      </c>
      <c r="C102" s="86"/>
      <c r="D102" s="87"/>
      <c r="E102" s="5" t="s">
        <v>124</v>
      </c>
      <c r="F102" s="86" t="s">
        <v>264</v>
      </c>
      <c r="G102" s="86" t="s">
        <v>77</v>
      </c>
      <c r="H102" s="88" t="s">
        <v>265</v>
      </c>
      <c r="I102" s="89">
        <v>5</v>
      </c>
      <c r="J102" s="89">
        <v>140</v>
      </c>
      <c r="K102" s="79"/>
      <c r="L102" s="80"/>
      <c r="M102" s="95"/>
      <c r="N102" s="2"/>
    </row>
    <row r="103" spans="1:14" s="47" customFormat="1">
      <c r="A103" s="94">
        <v>79</v>
      </c>
      <c r="B103" s="3" t="s">
        <v>44</v>
      </c>
      <c r="C103" s="86"/>
      <c r="D103" s="87"/>
      <c r="E103" s="5" t="s">
        <v>124</v>
      </c>
      <c r="F103" s="86" t="s">
        <v>266</v>
      </c>
      <c r="G103" s="86" t="s">
        <v>77</v>
      </c>
      <c r="H103" s="88" t="s">
        <v>267</v>
      </c>
      <c r="I103" s="89">
        <v>55</v>
      </c>
      <c r="J103" s="89">
        <v>1456</v>
      </c>
      <c r="K103" s="79"/>
      <c r="L103" s="80"/>
      <c r="M103" s="95"/>
      <c r="N103" s="2"/>
    </row>
    <row r="104" spans="1:14" s="47" customFormat="1" ht="45">
      <c r="A104" s="94">
        <v>80</v>
      </c>
      <c r="B104" s="3" t="s">
        <v>44</v>
      </c>
      <c r="C104" s="86"/>
      <c r="D104" s="87"/>
      <c r="E104" s="5" t="s">
        <v>124</v>
      </c>
      <c r="F104" s="86" t="s">
        <v>268</v>
      </c>
      <c r="G104" s="86" t="s">
        <v>77</v>
      </c>
      <c r="H104" s="88" t="s">
        <v>269</v>
      </c>
      <c r="I104" s="89">
        <v>53</v>
      </c>
      <c r="J104" s="89">
        <v>861</v>
      </c>
      <c r="K104" s="79"/>
      <c r="L104" s="80"/>
      <c r="M104" s="95"/>
      <c r="N104" s="2"/>
    </row>
    <row r="105" spans="1:14" s="47" customFormat="1" ht="12.75">
      <c r="A105" s="94" t="s">
        <v>44</v>
      </c>
      <c r="B105" s="3" t="s">
        <v>44</v>
      </c>
      <c r="C105" s="3"/>
      <c r="D105" s="3"/>
      <c r="E105" s="3"/>
      <c r="F105" s="3"/>
      <c r="G105" s="3"/>
      <c r="H105" s="3"/>
      <c r="I105" s="79">
        <f>SUM(I101:I104)</f>
        <v>117</v>
      </c>
      <c r="J105" s="79">
        <f>SUM(J101:J104)</f>
        <v>2482</v>
      </c>
      <c r="K105" s="79">
        <v>2500</v>
      </c>
      <c r="L105" s="80">
        <v>2.33</v>
      </c>
      <c r="M105" s="95">
        <f>K105*L105</f>
        <v>5825</v>
      </c>
      <c r="N105" s="2"/>
    </row>
    <row r="106" spans="1:14" s="47" customFormat="1">
      <c r="A106" s="94">
        <v>81</v>
      </c>
      <c r="B106" s="3">
        <v>17</v>
      </c>
      <c r="C106" s="86" t="s">
        <v>270</v>
      </c>
      <c r="D106" s="87" t="s">
        <v>39</v>
      </c>
      <c r="E106" s="5" t="s">
        <v>271</v>
      </c>
      <c r="F106" s="86" t="s">
        <v>272</v>
      </c>
      <c r="G106" s="86" t="s">
        <v>273</v>
      </c>
      <c r="H106" s="88" t="s">
        <v>274</v>
      </c>
      <c r="I106" s="89">
        <v>18</v>
      </c>
      <c r="J106" s="89">
        <v>481</v>
      </c>
      <c r="K106" s="79"/>
      <c r="L106" s="80"/>
      <c r="M106" s="95"/>
      <c r="N106" s="2"/>
    </row>
    <row r="107" spans="1:14" s="47" customFormat="1">
      <c r="A107" s="94">
        <v>82</v>
      </c>
      <c r="B107" s="3" t="s">
        <v>44</v>
      </c>
      <c r="C107" s="86"/>
      <c r="D107" s="87"/>
      <c r="E107" s="5" t="s">
        <v>271</v>
      </c>
      <c r="F107" s="86" t="s">
        <v>275</v>
      </c>
      <c r="G107" s="86" t="s">
        <v>273</v>
      </c>
      <c r="H107" s="88" t="s">
        <v>276</v>
      </c>
      <c r="I107" s="89">
        <v>18</v>
      </c>
      <c r="J107" s="89">
        <v>517</v>
      </c>
      <c r="K107" s="79"/>
      <c r="L107" s="80"/>
      <c r="M107" s="95"/>
      <c r="N107" s="2"/>
    </row>
    <row r="108" spans="1:14" s="47" customFormat="1">
      <c r="A108" s="94">
        <v>83</v>
      </c>
      <c r="B108" s="3" t="s">
        <v>44</v>
      </c>
      <c r="C108" s="86"/>
      <c r="D108" s="87"/>
      <c r="E108" s="5" t="s">
        <v>271</v>
      </c>
      <c r="F108" s="86" t="s">
        <v>277</v>
      </c>
      <c r="G108" s="86" t="s">
        <v>278</v>
      </c>
      <c r="H108" s="88" t="s">
        <v>279</v>
      </c>
      <c r="I108" s="89">
        <v>11</v>
      </c>
      <c r="J108" s="89">
        <v>298</v>
      </c>
      <c r="K108" s="79"/>
      <c r="L108" s="80"/>
      <c r="M108" s="95"/>
      <c r="N108" s="2"/>
    </row>
    <row r="109" spans="1:14" s="47" customFormat="1">
      <c r="A109" s="94">
        <v>84</v>
      </c>
      <c r="B109" s="3" t="s">
        <v>44</v>
      </c>
      <c r="C109" s="86"/>
      <c r="D109" s="87"/>
      <c r="E109" s="5" t="s">
        <v>271</v>
      </c>
      <c r="F109" s="86" t="s">
        <v>280</v>
      </c>
      <c r="G109" s="86" t="s">
        <v>281</v>
      </c>
      <c r="H109" s="88" t="s">
        <v>282</v>
      </c>
      <c r="I109" s="89">
        <v>13</v>
      </c>
      <c r="J109" s="89">
        <v>154</v>
      </c>
      <c r="K109" s="79"/>
      <c r="L109" s="80"/>
      <c r="M109" s="95"/>
      <c r="N109" s="2"/>
    </row>
    <row r="110" spans="1:14" s="47" customFormat="1">
      <c r="A110" s="94">
        <v>85</v>
      </c>
      <c r="B110" s="3" t="s">
        <v>44</v>
      </c>
      <c r="C110" s="86"/>
      <c r="D110" s="87"/>
      <c r="E110" s="5" t="s">
        <v>271</v>
      </c>
      <c r="F110" s="86" t="s">
        <v>283</v>
      </c>
      <c r="G110" s="86" t="s">
        <v>273</v>
      </c>
      <c r="H110" s="88" t="s">
        <v>284</v>
      </c>
      <c r="I110" s="89">
        <v>7</v>
      </c>
      <c r="J110" s="89">
        <v>31</v>
      </c>
      <c r="K110" s="79"/>
      <c r="L110" s="80"/>
      <c r="M110" s="95"/>
      <c r="N110" s="2"/>
    </row>
    <row r="111" spans="1:14" s="47" customFormat="1" ht="12.75">
      <c r="A111" s="94" t="s">
        <v>44</v>
      </c>
      <c r="B111" s="3" t="s">
        <v>44</v>
      </c>
      <c r="C111" s="3"/>
      <c r="D111" s="3"/>
      <c r="E111" s="3"/>
      <c r="F111" s="3"/>
      <c r="G111" s="3"/>
      <c r="H111" s="3"/>
      <c r="I111" s="79">
        <f>SUM(I106:I110)</f>
        <v>67</v>
      </c>
      <c r="J111" s="79">
        <f>SUM(J106:J110)</f>
        <v>1481</v>
      </c>
      <c r="K111" s="79">
        <v>1500</v>
      </c>
      <c r="L111" s="80">
        <v>2.33</v>
      </c>
      <c r="M111" s="95">
        <f>K111*L111</f>
        <v>3495</v>
      </c>
      <c r="N111" s="2"/>
    </row>
    <row r="112" spans="1:14" s="47" customFormat="1" ht="30">
      <c r="A112" s="94">
        <v>86</v>
      </c>
      <c r="B112" s="3">
        <v>18</v>
      </c>
      <c r="C112" s="86" t="s">
        <v>285</v>
      </c>
      <c r="D112" s="87" t="s">
        <v>39</v>
      </c>
      <c r="E112" s="5" t="s">
        <v>271</v>
      </c>
      <c r="F112" s="86" t="s">
        <v>286</v>
      </c>
      <c r="G112" s="86" t="s">
        <v>287</v>
      </c>
      <c r="H112" s="88" t="s">
        <v>288</v>
      </c>
      <c r="I112" s="89">
        <v>24</v>
      </c>
      <c r="J112" s="89">
        <v>484</v>
      </c>
      <c r="K112" s="79"/>
      <c r="L112" s="80"/>
      <c r="M112" s="95"/>
      <c r="N112" s="2"/>
    </row>
    <row r="113" spans="1:14" s="47" customFormat="1">
      <c r="A113" s="94">
        <v>87</v>
      </c>
      <c r="B113" s="3" t="s">
        <v>44</v>
      </c>
      <c r="C113" s="86"/>
      <c r="D113" s="87"/>
      <c r="E113" s="5" t="s">
        <v>271</v>
      </c>
      <c r="F113" s="86" t="s">
        <v>289</v>
      </c>
      <c r="G113" s="86" t="s">
        <v>290</v>
      </c>
      <c r="H113" s="88" t="s">
        <v>291</v>
      </c>
      <c r="I113" s="89">
        <v>27</v>
      </c>
      <c r="J113" s="89">
        <v>605</v>
      </c>
      <c r="K113" s="79"/>
      <c r="L113" s="80"/>
      <c r="M113" s="95"/>
      <c r="N113" s="2"/>
    </row>
    <row r="114" spans="1:14" s="47" customFormat="1" ht="30">
      <c r="A114" s="94">
        <v>88</v>
      </c>
      <c r="B114" s="3" t="s">
        <v>44</v>
      </c>
      <c r="C114" s="86"/>
      <c r="D114" s="87"/>
      <c r="E114" s="5" t="s">
        <v>271</v>
      </c>
      <c r="F114" s="86" t="s">
        <v>292</v>
      </c>
      <c r="G114" s="86" t="s">
        <v>154</v>
      </c>
      <c r="H114" s="88" t="s">
        <v>293</v>
      </c>
      <c r="I114" s="89">
        <v>13</v>
      </c>
      <c r="J114" s="89">
        <v>138</v>
      </c>
      <c r="K114" s="79"/>
      <c r="L114" s="80"/>
      <c r="M114" s="95"/>
      <c r="N114" s="2"/>
    </row>
    <row r="115" spans="1:14" s="47" customFormat="1">
      <c r="A115" s="94">
        <v>89</v>
      </c>
      <c r="B115" s="3" t="s">
        <v>44</v>
      </c>
      <c r="C115" s="86"/>
      <c r="D115" s="87"/>
      <c r="E115" s="5" t="s">
        <v>271</v>
      </c>
      <c r="F115" s="86" t="s">
        <v>294</v>
      </c>
      <c r="G115" s="86" t="s">
        <v>295</v>
      </c>
      <c r="H115" s="88" t="s">
        <v>296</v>
      </c>
      <c r="I115" s="89">
        <v>28</v>
      </c>
      <c r="J115" s="89">
        <v>392</v>
      </c>
      <c r="K115" s="79"/>
      <c r="L115" s="80"/>
      <c r="M115" s="95"/>
      <c r="N115" s="2"/>
    </row>
    <row r="116" spans="1:14" s="47" customFormat="1" ht="12.75">
      <c r="A116" s="94" t="s">
        <v>44</v>
      </c>
      <c r="B116" s="3" t="s">
        <v>44</v>
      </c>
      <c r="C116" s="3"/>
      <c r="D116" s="3"/>
      <c r="E116" s="3"/>
      <c r="F116" s="3"/>
      <c r="G116" s="3"/>
      <c r="H116" s="3"/>
      <c r="I116" s="79">
        <f>SUM(I112:I115)</f>
        <v>92</v>
      </c>
      <c r="J116" s="79">
        <f>SUM(J112:J115)</f>
        <v>1619</v>
      </c>
      <c r="K116" s="79">
        <v>1619</v>
      </c>
      <c r="L116" s="80">
        <v>2.33</v>
      </c>
      <c r="M116" s="95">
        <f>K116*L116</f>
        <v>3772.27</v>
      </c>
      <c r="N116" s="2"/>
    </row>
    <row r="117" spans="1:14" s="47" customFormat="1">
      <c r="A117" s="94">
        <v>90</v>
      </c>
      <c r="B117" s="3">
        <v>19</v>
      </c>
      <c r="C117" s="92">
        <v>9366009</v>
      </c>
      <c r="D117" s="87" t="s">
        <v>39</v>
      </c>
      <c r="E117" s="5" t="s">
        <v>271</v>
      </c>
      <c r="F117" s="86" t="s">
        <v>297</v>
      </c>
      <c r="G117" s="86" t="s">
        <v>298</v>
      </c>
      <c r="H117" s="88" t="s">
        <v>299</v>
      </c>
      <c r="I117" s="89">
        <v>57</v>
      </c>
      <c r="J117" s="89">
        <v>911</v>
      </c>
      <c r="K117" s="79"/>
      <c r="L117" s="80"/>
      <c r="M117" s="95"/>
      <c r="N117" s="2"/>
    </row>
    <row r="118" spans="1:14" s="47" customFormat="1">
      <c r="A118" s="94">
        <v>91</v>
      </c>
      <c r="B118" s="3" t="s">
        <v>44</v>
      </c>
      <c r="C118" s="86"/>
      <c r="D118" s="87"/>
      <c r="E118" s="5" t="s">
        <v>271</v>
      </c>
      <c r="F118" s="86" t="s">
        <v>300</v>
      </c>
      <c r="G118" s="86" t="s">
        <v>301</v>
      </c>
      <c r="H118" s="88" t="s">
        <v>302</v>
      </c>
      <c r="I118" s="89">
        <v>8</v>
      </c>
      <c r="J118" s="89">
        <v>54</v>
      </c>
      <c r="K118" s="79"/>
      <c r="L118" s="80"/>
      <c r="M118" s="95"/>
      <c r="N118" s="2"/>
    </row>
    <row r="119" spans="1:14" s="47" customFormat="1">
      <c r="A119" s="94">
        <v>92</v>
      </c>
      <c r="B119" s="3" t="s">
        <v>44</v>
      </c>
      <c r="C119" s="86"/>
      <c r="D119" s="87"/>
      <c r="E119" s="5" t="s">
        <v>271</v>
      </c>
      <c r="F119" s="86" t="s">
        <v>303</v>
      </c>
      <c r="G119" s="86" t="s">
        <v>301</v>
      </c>
      <c r="H119" s="88" t="s">
        <v>304</v>
      </c>
      <c r="I119" s="89">
        <v>9</v>
      </c>
      <c r="J119" s="89">
        <v>137</v>
      </c>
      <c r="K119" s="79"/>
      <c r="L119" s="80"/>
      <c r="M119" s="95"/>
      <c r="N119" s="2"/>
    </row>
    <row r="120" spans="1:14" s="47" customFormat="1">
      <c r="A120" s="94">
        <v>93</v>
      </c>
      <c r="B120" s="3" t="s">
        <v>44</v>
      </c>
      <c r="C120" s="86"/>
      <c r="D120" s="87"/>
      <c r="E120" s="5" t="s">
        <v>271</v>
      </c>
      <c r="F120" s="86" t="s">
        <v>305</v>
      </c>
      <c r="G120" s="86" t="s">
        <v>306</v>
      </c>
      <c r="H120" s="88" t="s">
        <v>307</v>
      </c>
      <c r="I120" s="89">
        <v>29</v>
      </c>
      <c r="J120" s="89">
        <v>208</v>
      </c>
      <c r="K120" s="79"/>
      <c r="L120" s="80"/>
      <c r="M120" s="95"/>
      <c r="N120" s="2"/>
    </row>
    <row r="121" spans="1:14" s="47" customFormat="1" ht="12.75">
      <c r="A121" s="94" t="s">
        <v>44</v>
      </c>
      <c r="B121" s="3" t="s">
        <v>44</v>
      </c>
      <c r="C121" s="3"/>
      <c r="D121" s="3"/>
      <c r="E121" s="3"/>
      <c r="F121" s="3"/>
      <c r="G121" s="3"/>
      <c r="H121" s="3"/>
      <c r="I121" s="79">
        <f>SUM(I117:I120)</f>
        <v>103</v>
      </c>
      <c r="J121" s="79">
        <f>SUM(J117:J120)</f>
        <v>1310</v>
      </c>
      <c r="K121" s="79">
        <v>1500</v>
      </c>
      <c r="L121" s="80">
        <v>2.33</v>
      </c>
      <c r="M121" s="95">
        <f>K121*L121</f>
        <v>3495</v>
      </c>
      <c r="N121" s="2"/>
    </row>
    <row r="122" spans="1:14" s="47" customFormat="1" ht="30">
      <c r="A122" s="94">
        <v>94</v>
      </c>
      <c r="B122" s="3">
        <v>20</v>
      </c>
      <c r="C122" s="86" t="s">
        <v>308</v>
      </c>
      <c r="D122" s="87" t="s">
        <v>39</v>
      </c>
      <c r="E122" s="5" t="s">
        <v>271</v>
      </c>
      <c r="F122" s="86" t="s">
        <v>309</v>
      </c>
      <c r="G122" s="86" t="s">
        <v>68</v>
      </c>
      <c r="H122" s="88" t="s">
        <v>667</v>
      </c>
      <c r="I122" s="89">
        <v>58</v>
      </c>
      <c r="J122" s="89">
        <v>2170</v>
      </c>
      <c r="K122" s="79"/>
      <c r="L122" s="80"/>
      <c r="M122" s="95"/>
      <c r="N122" s="2"/>
    </row>
    <row r="123" spans="1:14" s="47" customFormat="1">
      <c r="A123" s="94">
        <v>95</v>
      </c>
      <c r="B123" s="3" t="s">
        <v>44</v>
      </c>
      <c r="C123" s="86"/>
      <c r="D123" s="87"/>
      <c r="E123" s="5" t="s">
        <v>271</v>
      </c>
      <c r="F123" s="86" t="s">
        <v>310</v>
      </c>
      <c r="G123" s="86" t="s">
        <v>311</v>
      </c>
      <c r="H123" s="88" t="s">
        <v>312</v>
      </c>
      <c r="I123" s="89">
        <v>3</v>
      </c>
      <c r="J123" s="89">
        <v>27</v>
      </c>
      <c r="K123" s="79"/>
      <c r="L123" s="80"/>
      <c r="M123" s="95"/>
      <c r="N123" s="2"/>
    </row>
    <row r="124" spans="1:14" s="47" customFormat="1">
      <c r="A124" s="94">
        <v>96</v>
      </c>
      <c r="B124" s="3" t="s">
        <v>44</v>
      </c>
      <c r="C124" s="86"/>
      <c r="D124" s="87"/>
      <c r="E124" s="5" t="s">
        <v>271</v>
      </c>
      <c r="F124" s="86" t="s">
        <v>313</v>
      </c>
      <c r="G124" s="86" t="s">
        <v>314</v>
      </c>
      <c r="H124" s="88" t="s">
        <v>315</v>
      </c>
      <c r="I124" s="89">
        <v>21</v>
      </c>
      <c r="J124" s="89">
        <v>158</v>
      </c>
      <c r="K124" s="79"/>
      <c r="L124" s="80"/>
      <c r="M124" s="95"/>
      <c r="N124" s="2"/>
    </row>
    <row r="125" spans="1:14" s="47" customFormat="1">
      <c r="A125" s="94">
        <v>97</v>
      </c>
      <c r="B125" s="3" t="s">
        <v>44</v>
      </c>
      <c r="C125" s="86"/>
      <c r="D125" s="87"/>
      <c r="E125" s="5" t="s">
        <v>271</v>
      </c>
      <c r="F125" s="86" t="s">
        <v>316</v>
      </c>
      <c r="G125" s="86" t="s">
        <v>317</v>
      </c>
      <c r="H125" s="88" t="s">
        <v>318</v>
      </c>
      <c r="I125" s="89">
        <v>4</v>
      </c>
      <c r="J125" s="89">
        <v>32</v>
      </c>
      <c r="K125" s="79"/>
      <c r="L125" s="80"/>
      <c r="M125" s="95"/>
      <c r="N125" s="2"/>
    </row>
    <row r="126" spans="1:14" s="47" customFormat="1">
      <c r="A126" s="94">
        <v>98</v>
      </c>
      <c r="B126" s="3" t="s">
        <v>44</v>
      </c>
      <c r="C126" s="86"/>
      <c r="D126" s="87"/>
      <c r="E126" s="5" t="s">
        <v>271</v>
      </c>
      <c r="F126" s="86" t="s">
        <v>319</v>
      </c>
      <c r="G126" s="86" t="s">
        <v>320</v>
      </c>
      <c r="H126" s="88" t="s">
        <v>321</v>
      </c>
      <c r="I126" s="89">
        <v>1</v>
      </c>
      <c r="J126" s="89">
        <v>9</v>
      </c>
      <c r="K126" s="79"/>
      <c r="L126" s="80"/>
      <c r="M126" s="95"/>
      <c r="N126" s="2"/>
    </row>
    <row r="127" spans="1:14" s="47" customFormat="1">
      <c r="A127" s="94">
        <v>99</v>
      </c>
      <c r="B127" s="3" t="s">
        <v>44</v>
      </c>
      <c r="C127" s="86"/>
      <c r="D127" s="87"/>
      <c r="E127" s="5" t="s">
        <v>271</v>
      </c>
      <c r="F127" s="86" t="s">
        <v>322</v>
      </c>
      <c r="G127" s="86" t="s">
        <v>65</v>
      </c>
      <c r="H127" s="88" t="s">
        <v>323</v>
      </c>
      <c r="I127" s="89">
        <v>2</v>
      </c>
      <c r="J127" s="89">
        <v>13</v>
      </c>
      <c r="K127" s="79"/>
      <c r="L127" s="80"/>
      <c r="M127" s="95"/>
      <c r="N127" s="2"/>
    </row>
    <row r="128" spans="1:14" s="47" customFormat="1" ht="12.75">
      <c r="A128" s="94" t="s">
        <v>44</v>
      </c>
      <c r="B128" s="3" t="s">
        <v>44</v>
      </c>
      <c r="C128" s="3"/>
      <c r="D128" s="3"/>
      <c r="E128" s="3"/>
      <c r="F128" s="3"/>
      <c r="G128" s="3"/>
      <c r="H128" s="3"/>
      <c r="I128" s="79">
        <f>SUM(I122:I127)</f>
        <v>89</v>
      </c>
      <c r="J128" s="79">
        <f>SUM(J122:J127)</f>
        <v>2409</v>
      </c>
      <c r="K128" s="79">
        <v>2500</v>
      </c>
      <c r="L128" s="80">
        <v>2.33</v>
      </c>
      <c r="M128" s="95">
        <f>K128*L128</f>
        <v>5825</v>
      </c>
      <c r="N128" s="2"/>
    </row>
    <row r="129" spans="1:14" s="47" customFormat="1" ht="30">
      <c r="A129" s="94">
        <v>100</v>
      </c>
      <c r="B129" s="3">
        <v>21</v>
      </c>
      <c r="C129" s="86" t="s">
        <v>324</v>
      </c>
      <c r="D129" s="87" t="s">
        <v>39</v>
      </c>
      <c r="E129" s="5" t="s">
        <v>271</v>
      </c>
      <c r="F129" s="86" t="s">
        <v>325</v>
      </c>
      <c r="G129" s="86" t="s">
        <v>326</v>
      </c>
      <c r="H129" s="88" t="s">
        <v>668</v>
      </c>
      <c r="I129" s="89">
        <v>45</v>
      </c>
      <c r="J129" s="89">
        <v>1431</v>
      </c>
      <c r="K129" s="79"/>
      <c r="L129" s="80"/>
      <c r="M129" s="95"/>
      <c r="N129" s="2"/>
    </row>
    <row r="130" spans="1:14" s="47" customFormat="1">
      <c r="A130" s="94">
        <v>101</v>
      </c>
      <c r="B130" s="3" t="s">
        <v>44</v>
      </c>
      <c r="C130" s="86"/>
      <c r="D130" s="87"/>
      <c r="E130" s="5" t="s">
        <v>271</v>
      </c>
      <c r="F130" s="86" t="s">
        <v>327</v>
      </c>
      <c r="G130" s="86" t="s">
        <v>328</v>
      </c>
      <c r="H130" s="88" t="s">
        <v>329</v>
      </c>
      <c r="I130" s="89">
        <v>1</v>
      </c>
      <c r="J130" s="89">
        <v>22</v>
      </c>
      <c r="K130" s="79"/>
      <c r="L130" s="80"/>
      <c r="M130" s="95"/>
      <c r="N130" s="2"/>
    </row>
    <row r="131" spans="1:14" s="47" customFormat="1">
      <c r="A131" s="94">
        <v>102</v>
      </c>
      <c r="B131" s="3" t="s">
        <v>44</v>
      </c>
      <c r="C131" s="86"/>
      <c r="D131" s="87"/>
      <c r="E131" s="5" t="s">
        <v>271</v>
      </c>
      <c r="F131" s="86" t="s">
        <v>330</v>
      </c>
      <c r="G131" s="86" t="s">
        <v>331</v>
      </c>
      <c r="H131" s="88" t="s">
        <v>332</v>
      </c>
      <c r="I131" s="89">
        <v>5</v>
      </c>
      <c r="J131" s="89">
        <v>51</v>
      </c>
      <c r="K131" s="79"/>
      <c r="L131" s="80"/>
      <c r="M131" s="95"/>
      <c r="N131" s="2"/>
    </row>
    <row r="132" spans="1:14" s="47" customFormat="1">
      <c r="A132" s="94">
        <v>103</v>
      </c>
      <c r="B132" s="3" t="s">
        <v>44</v>
      </c>
      <c r="C132" s="86"/>
      <c r="D132" s="87"/>
      <c r="E132" s="5" t="s">
        <v>271</v>
      </c>
      <c r="F132" s="86" t="s">
        <v>333</v>
      </c>
      <c r="G132" s="86" t="s">
        <v>234</v>
      </c>
      <c r="H132" s="88" t="s">
        <v>334</v>
      </c>
      <c r="I132" s="89">
        <v>4</v>
      </c>
      <c r="J132" s="89">
        <v>72</v>
      </c>
      <c r="K132" s="79"/>
      <c r="L132" s="80"/>
      <c r="M132" s="95"/>
      <c r="N132" s="2"/>
    </row>
    <row r="133" spans="1:14" s="47" customFormat="1">
      <c r="A133" s="94">
        <v>104</v>
      </c>
      <c r="B133" s="3" t="s">
        <v>44</v>
      </c>
      <c r="C133" s="86"/>
      <c r="D133" s="87"/>
      <c r="E133" s="5" t="s">
        <v>271</v>
      </c>
      <c r="F133" s="86" t="s">
        <v>335</v>
      </c>
      <c r="G133" s="86" t="s">
        <v>203</v>
      </c>
      <c r="H133" s="88" t="s">
        <v>336</v>
      </c>
      <c r="I133" s="89">
        <v>1</v>
      </c>
      <c r="J133" s="89">
        <v>1</v>
      </c>
      <c r="K133" s="79"/>
      <c r="L133" s="80"/>
      <c r="M133" s="95"/>
      <c r="N133" s="2"/>
    </row>
    <row r="134" spans="1:14" s="47" customFormat="1" ht="12.75">
      <c r="A134" s="94" t="s">
        <v>44</v>
      </c>
      <c r="B134" s="3" t="s">
        <v>44</v>
      </c>
      <c r="C134" s="3"/>
      <c r="D134" s="3"/>
      <c r="E134" s="3"/>
      <c r="F134" s="3"/>
      <c r="G134" s="3"/>
      <c r="H134" s="3"/>
      <c r="I134" s="79">
        <f>SUM(I129:I133)</f>
        <v>56</v>
      </c>
      <c r="J134" s="79">
        <f>SUM(J129:J133)</f>
        <v>1577</v>
      </c>
      <c r="K134" s="79">
        <v>1577</v>
      </c>
      <c r="L134" s="80">
        <v>2.33</v>
      </c>
      <c r="M134" s="95">
        <f>K134*L134</f>
        <v>3674.4100000000003</v>
      </c>
      <c r="N134" s="2"/>
    </row>
    <row r="135" spans="1:14" s="47" customFormat="1">
      <c r="A135" s="94">
        <v>105</v>
      </c>
      <c r="B135" s="3">
        <v>22</v>
      </c>
      <c r="C135" s="86" t="s">
        <v>337</v>
      </c>
      <c r="D135" s="87" t="s">
        <v>39</v>
      </c>
      <c r="E135" s="5" t="s">
        <v>271</v>
      </c>
      <c r="F135" s="86" t="s">
        <v>338</v>
      </c>
      <c r="G135" s="86" t="s">
        <v>339</v>
      </c>
      <c r="H135" s="88" t="s">
        <v>340</v>
      </c>
      <c r="I135" s="89">
        <v>13</v>
      </c>
      <c r="J135" s="89">
        <v>300</v>
      </c>
      <c r="K135" s="79"/>
      <c r="L135" s="80"/>
      <c r="M135" s="95"/>
      <c r="N135" s="2"/>
    </row>
    <row r="136" spans="1:14" s="47" customFormat="1">
      <c r="A136" s="94">
        <v>106</v>
      </c>
      <c r="B136" s="3" t="s">
        <v>44</v>
      </c>
      <c r="C136" s="86"/>
      <c r="D136" s="87"/>
      <c r="E136" s="5" t="s">
        <v>271</v>
      </c>
      <c r="F136" s="86" t="s">
        <v>341</v>
      </c>
      <c r="G136" s="86" t="s">
        <v>339</v>
      </c>
      <c r="H136" s="88" t="s">
        <v>342</v>
      </c>
      <c r="I136" s="89">
        <v>48</v>
      </c>
      <c r="J136" s="89">
        <v>745</v>
      </c>
      <c r="K136" s="79"/>
      <c r="L136" s="80"/>
      <c r="M136" s="95"/>
      <c r="N136" s="2"/>
    </row>
    <row r="137" spans="1:14" s="47" customFormat="1">
      <c r="A137" s="94">
        <v>107</v>
      </c>
      <c r="B137" s="3" t="s">
        <v>44</v>
      </c>
      <c r="C137" s="86"/>
      <c r="D137" s="87"/>
      <c r="E137" s="5" t="s">
        <v>271</v>
      </c>
      <c r="F137" s="86" t="s">
        <v>343</v>
      </c>
      <c r="G137" s="86" t="s">
        <v>344</v>
      </c>
      <c r="H137" s="88" t="s">
        <v>345</v>
      </c>
      <c r="I137" s="89">
        <v>81</v>
      </c>
      <c r="J137" s="89">
        <v>1278</v>
      </c>
      <c r="K137" s="79"/>
      <c r="L137" s="80"/>
      <c r="M137" s="95"/>
      <c r="N137" s="2"/>
    </row>
    <row r="138" spans="1:14" s="47" customFormat="1" ht="12.75">
      <c r="A138" s="94" t="s">
        <v>44</v>
      </c>
      <c r="B138" s="3" t="s">
        <v>44</v>
      </c>
      <c r="C138" s="3"/>
      <c r="D138" s="3"/>
      <c r="E138" s="3"/>
      <c r="F138" s="3"/>
      <c r="G138" s="3"/>
      <c r="H138" s="3"/>
      <c r="I138" s="79">
        <f>SUM(I135:I137)</f>
        <v>142</v>
      </c>
      <c r="J138" s="79">
        <f>SUM(J135:J137)</f>
        <v>2323</v>
      </c>
      <c r="K138" s="79">
        <v>2323</v>
      </c>
      <c r="L138" s="80">
        <v>2.33</v>
      </c>
      <c r="M138" s="95">
        <f>K138*L138</f>
        <v>5412.59</v>
      </c>
      <c r="N138" s="2"/>
    </row>
    <row r="139" spans="1:14" s="47" customFormat="1">
      <c r="A139" s="94">
        <v>108</v>
      </c>
      <c r="B139" s="3">
        <v>23</v>
      </c>
      <c r="C139" s="86" t="s">
        <v>346</v>
      </c>
      <c r="D139" s="87" t="s">
        <v>39</v>
      </c>
      <c r="E139" s="5" t="s">
        <v>271</v>
      </c>
      <c r="F139" s="86" t="s">
        <v>347</v>
      </c>
      <c r="G139" s="86" t="s">
        <v>348</v>
      </c>
      <c r="H139" s="88" t="s">
        <v>349</v>
      </c>
      <c r="I139" s="89">
        <v>100</v>
      </c>
      <c r="J139" s="89">
        <v>2648</v>
      </c>
      <c r="K139" s="79"/>
      <c r="L139" s="80"/>
      <c r="M139" s="95"/>
      <c r="N139" s="2"/>
    </row>
    <row r="140" spans="1:14" s="47" customFormat="1">
      <c r="A140" s="94">
        <v>109</v>
      </c>
      <c r="B140" s="3" t="s">
        <v>44</v>
      </c>
      <c r="C140" s="86"/>
      <c r="D140" s="87"/>
      <c r="E140" s="5" t="s">
        <v>271</v>
      </c>
      <c r="F140" s="86" t="s">
        <v>350</v>
      </c>
      <c r="G140" s="86" t="s">
        <v>351</v>
      </c>
      <c r="H140" s="88" t="s">
        <v>352</v>
      </c>
      <c r="I140" s="89">
        <v>2</v>
      </c>
      <c r="J140" s="89">
        <v>5</v>
      </c>
      <c r="K140" s="79"/>
      <c r="L140" s="80"/>
      <c r="M140" s="95"/>
      <c r="N140" s="2"/>
    </row>
    <row r="141" spans="1:14" s="47" customFormat="1">
      <c r="A141" s="94">
        <v>110</v>
      </c>
      <c r="B141" s="3" t="s">
        <v>44</v>
      </c>
      <c r="C141" s="86"/>
      <c r="D141" s="87"/>
      <c r="E141" s="5" t="s">
        <v>271</v>
      </c>
      <c r="F141" s="86" t="s">
        <v>353</v>
      </c>
      <c r="G141" s="86" t="s">
        <v>348</v>
      </c>
      <c r="H141" s="88" t="s">
        <v>354</v>
      </c>
      <c r="I141" s="89">
        <v>21</v>
      </c>
      <c r="J141" s="89">
        <v>238</v>
      </c>
      <c r="K141" s="79"/>
      <c r="L141" s="80"/>
      <c r="M141" s="95"/>
      <c r="N141" s="2"/>
    </row>
    <row r="142" spans="1:14" s="47" customFormat="1">
      <c r="A142" s="94">
        <v>111</v>
      </c>
      <c r="B142" s="3" t="s">
        <v>44</v>
      </c>
      <c r="C142" s="86"/>
      <c r="D142" s="87"/>
      <c r="E142" s="5" t="s">
        <v>271</v>
      </c>
      <c r="F142" s="86" t="s">
        <v>355</v>
      </c>
      <c r="G142" s="86" t="s">
        <v>356</v>
      </c>
      <c r="H142" s="88" t="s">
        <v>357</v>
      </c>
      <c r="I142" s="89">
        <v>4</v>
      </c>
      <c r="J142" s="89">
        <v>42</v>
      </c>
      <c r="K142" s="79"/>
      <c r="L142" s="80"/>
      <c r="M142" s="95"/>
      <c r="N142" s="2"/>
    </row>
    <row r="143" spans="1:14" s="47" customFormat="1">
      <c r="A143" s="94">
        <v>112</v>
      </c>
      <c r="B143" s="3" t="s">
        <v>44</v>
      </c>
      <c r="C143" s="86"/>
      <c r="D143" s="87"/>
      <c r="E143" s="5" t="s">
        <v>271</v>
      </c>
      <c r="F143" s="86" t="s">
        <v>358</v>
      </c>
      <c r="G143" s="86" t="s">
        <v>359</v>
      </c>
      <c r="H143" s="88" t="s">
        <v>360</v>
      </c>
      <c r="I143" s="89">
        <v>1</v>
      </c>
      <c r="J143" s="89">
        <v>27</v>
      </c>
      <c r="K143" s="79"/>
      <c r="L143" s="80"/>
      <c r="M143" s="95"/>
      <c r="N143" s="2"/>
    </row>
    <row r="144" spans="1:14" s="47" customFormat="1">
      <c r="A144" s="94">
        <v>113</v>
      </c>
      <c r="B144" s="3" t="s">
        <v>44</v>
      </c>
      <c r="C144" s="3"/>
      <c r="D144" s="3"/>
      <c r="E144" s="5" t="s">
        <v>162</v>
      </c>
      <c r="F144" s="86" t="s">
        <v>361</v>
      </c>
      <c r="G144" s="86" t="s">
        <v>362</v>
      </c>
      <c r="H144" s="88" t="s">
        <v>363</v>
      </c>
      <c r="I144" s="89">
        <v>5</v>
      </c>
      <c r="J144" s="89">
        <v>56</v>
      </c>
      <c r="K144" s="79"/>
      <c r="L144" s="80"/>
      <c r="M144" s="95"/>
      <c r="N144" s="2"/>
    </row>
    <row r="145" spans="1:14" s="47" customFormat="1" ht="12.75">
      <c r="A145" s="94" t="s">
        <v>44</v>
      </c>
      <c r="B145" s="3" t="s">
        <v>44</v>
      </c>
      <c r="C145" s="3"/>
      <c r="D145" s="3"/>
      <c r="E145" s="3"/>
      <c r="F145" s="3"/>
      <c r="G145" s="3"/>
      <c r="H145" s="3"/>
      <c r="I145" s="79">
        <f>SUM(I139:I144)</f>
        <v>133</v>
      </c>
      <c r="J145" s="79">
        <f>SUM(J139:J144)</f>
        <v>3016</v>
      </c>
      <c r="K145" s="79">
        <v>3016</v>
      </c>
      <c r="L145" s="80">
        <v>2.33</v>
      </c>
      <c r="M145" s="95">
        <f>K145*L145</f>
        <v>7027.2800000000007</v>
      </c>
      <c r="N145" s="2"/>
    </row>
    <row r="146" spans="1:14" s="47" customFormat="1">
      <c r="A146" s="94">
        <v>114</v>
      </c>
      <c r="B146" s="3">
        <v>24</v>
      </c>
      <c r="C146" s="86" t="s">
        <v>364</v>
      </c>
      <c r="D146" s="87" t="s">
        <v>39</v>
      </c>
      <c r="E146" s="5" t="s">
        <v>365</v>
      </c>
      <c r="F146" s="86" t="s">
        <v>366</v>
      </c>
      <c r="G146" s="86" t="s">
        <v>367</v>
      </c>
      <c r="H146" s="88" t="s">
        <v>368</v>
      </c>
      <c r="I146" s="89">
        <v>4</v>
      </c>
      <c r="J146" s="89">
        <v>17</v>
      </c>
      <c r="K146" s="79"/>
      <c r="L146" s="80"/>
      <c r="M146" s="95"/>
      <c r="N146" s="2"/>
    </row>
    <row r="147" spans="1:14" s="47" customFormat="1">
      <c r="A147" s="94">
        <v>115</v>
      </c>
      <c r="B147" s="3" t="s">
        <v>44</v>
      </c>
      <c r="C147" s="86"/>
      <c r="D147" s="87"/>
      <c r="E147" s="5" t="s">
        <v>365</v>
      </c>
      <c r="F147" s="86" t="s">
        <v>369</v>
      </c>
      <c r="G147" s="86" t="s">
        <v>370</v>
      </c>
      <c r="H147" s="88" t="s">
        <v>371</v>
      </c>
      <c r="I147" s="89">
        <v>29</v>
      </c>
      <c r="J147" s="89">
        <v>724</v>
      </c>
      <c r="K147" s="79"/>
      <c r="L147" s="80"/>
      <c r="M147" s="95"/>
      <c r="N147" s="2"/>
    </row>
    <row r="148" spans="1:14" s="47" customFormat="1">
      <c r="A148" s="94">
        <v>116</v>
      </c>
      <c r="B148" s="3" t="s">
        <v>44</v>
      </c>
      <c r="C148" s="86"/>
      <c r="D148" s="87"/>
      <c r="E148" s="5" t="s">
        <v>365</v>
      </c>
      <c r="F148" s="86" t="s">
        <v>372</v>
      </c>
      <c r="G148" s="86" t="s">
        <v>367</v>
      </c>
      <c r="H148" s="88" t="s">
        <v>373</v>
      </c>
      <c r="I148" s="89">
        <v>3</v>
      </c>
      <c r="J148" s="89">
        <v>86</v>
      </c>
      <c r="K148" s="79"/>
      <c r="L148" s="80"/>
      <c r="M148" s="95"/>
      <c r="N148" s="2"/>
    </row>
    <row r="149" spans="1:14" s="47" customFormat="1">
      <c r="A149" s="94">
        <v>117</v>
      </c>
      <c r="B149" s="3" t="s">
        <v>44</v>
      </c>
      <c r="C149" s="86"/>
      <c r="D149" s="87"/>
      <c r="E149" s="5" t="s">
        <v>365</v>
      </c>
      <c r="F149" s="86" t="s">
        <v>374</v>
      </c>
      <c r="G149" s="86" t="s">
        <v>367</v>
      </c>
      <c r="H149" s="88" t="s">
        <v>375</v>
      </c>
      <c r="I149" s="89">
        <v>4</v>
      </c>
      <c r="J149" s="89">
        <v>20</v>
      </c>
      <c r="K149" s="79"/>
      <c r="L149" s="80"/>
      <c r="M149" s="95"/>
      <c r="N149" s="2"/>
    </row>
    <row r="150" spans="1:14" s="47" customFormat="1">
      <c r="A150" s="94">
        <v>118</v>
      </c>
      <c r="B150" s="3" t="s">
        <v>44</v>
      </c>
      <c r="C150" s="86"/>
      <c r="D150" s="87"/>
      <c r="E150" s="5" t="s">
        <v>365</v>
      </c>
      <c r="F150" s="86" t="s">
        <v>376</v>
      </c>
      <c r="G150" s="86" t="s">
        <v>367</v>
      </c>
      <c r="H150" s="88" t="s">
        <v>377</v>
      </c>
      <c r="I150" s="89">
        <v>2</v>
      </c>
      <c r="J150" s="89">
        <v>400</v>
      </c>
      <c r="K150" s="79"/>
      <c r="L150" s="80"/>
      <c r="M150" s="95"/>
      <c r="N150" s="2"/>
    </row>
    <row r="151" spans="1:14" s="47" customFormat="1" ht="12.75">
      <c r="A151" s="94" t="s">
        <v>44</v>
      </c>
      <c r="B151" s="3" t="s">
        <v>44</v>
      </c>
      <c r="C151" s="3"/>
      <c r="D151" s="3"/>
      <c r="E151" s="3"/>
      <c r="F151" s="3"/>
      <c r="G151" s="3"/>
      <c r="H151" s="3"/>
      <c r="I151" s="79">
        <f>SUM(I146:I150)</f>
        <v>42</v>
      </c>
      <c r="J151" s="79">
        <f>SUM(J146:J150)</f>
        <v>1247</v>
      </c>
      <c r="K151" s="79">
        <v>1500</v>
      </c>
      <c r="L151" s="80">
        <v>2.33</v>
      </c>
      <c r="M151" s="95">
        <f>K151*L151</f>
        <v>3495</v>
      </c>
      <c r="N151" s="2"/>
    </row>
    <row r="152" spans="1:14" s="47" customFormat="1">
      <c r="A152" s="94">
        <v>119</v>
      </c>
      <c r="B152" s="3">
        <v>25</v>
      </c>
      <c r="C152" s="86" t="s">
        <v>378</v>
      </c>
      <c r="D152" s="87" t="s">
        <v>39</v>
      </c>
      <c r="E152" s="5" t="s">
        <v>365</v>
      </c>
      <c r="F152" s="86" t="s">
        <v>379</v>
      </c>
      <c r="G152" s="86" t="s">
        <v>380</v>
      </c>
      <c r="H152" s="88" t="s">
        <v>381</v>
      </c>
      <c r="I152" s="89">
        <v>8</v>
      </c>
      <c r="J152" s="89">
        <v>108</v>
      </c>
      <c r="K152" s="79"/>
      <c r="L152" s="80"/>
      <c r="M152" s="95"/>
      <c r="N152" s="2"/>
    </row>
    <row r="153" spans="1:14" s="47" customFormat="1">
      <c r="A153" s="94">
        <v>120</v>
      </c>
      <c r="B153" s="3" t="s">
        <v>44</v>
      </c>
      <c r="C153" s="86"/>
      <c r="D153" s="87"/>
      <c r="E153" s="5" t="s">
        <v>365</v>
      </c>
      <c r="F153" s="86" t="s">
        <v>382</v>
      </c>
      <c r="G153" s="86" t="s">
        <v>383</v>
      </c>
      <c r="H153" s="88" t="s">
        <v>384</v>
      </c>
      <c r="I153" s="89">
        <v>2</v>
      </c>
      <c r="J153" s="89">
        <v>20</v>
      </c>
      <c r="K153" s="79"/>
      <c r="L153" s="80"/>
      <c r="M153" s="95"/>
      <c r="N153" s="2"/>
    </row>
    <row r="154" spans="1:14" s="47" customFormat="1">
      <c r="A154" s="94">
        <v>121</v>
      </c>
      <c r="B154" s="3" t="s">
        <v>44</v>
      </c>
      <c r="C154" s="86"/>
      <c r="D154" s="87"/>
      <c r="E154" s="5" t="s">
        <v>365</v>
      </c>
      <c r="F154" s="86" t="s">
        <v>385</v>
      </c>
      <c r="G154" s="86" t="s">
        <v>386</v>
      </c>
      <c r="H154" s="88" t="s">
        <v>387</v>
      </c>
      <c r="I154" s="89">
        <v>50</v>
      </c>
      <c r="J154" s="89">
        <v>2050</v>
      </c>
      <c r="K154" s="79"/>
      <c r="L154" s="80"/>
      <c r="M154" s="95"/>
      <c r="N154" s="2"/>
    </row>
    <row r="155" spans="1:14" s="47" customFormat="1">
      <c r="A155" s="94">
        <v>122</v>
      </c>
      <c r="B155" s="3" t="s">
        <v>44</v>
      </c>
      <c r="C155" s="86"/>
      <c r="D155" s="87"/>
      <c r="E155" s="5" t="s">
        <v>365</v>
      </c>
      <c r="F155" s="86" t="s">
        <v>388</v>
      </c>
      <c r="G155" s="86" t="s">
        <v>389</v>
      </c>
      <c r="H155" s="88" t="s">
        <v>390</v>
      </c>
      <c r="I155" s="89">
        <v>10</v>
      </c>
      <c r="J155" s="89">
        <v>286</v>
      </c>
      <c r="K155" s="79"/>
      <c r="L155" s="80"/>
      <c r="M155" s="95"/>
      <c r="N155" s="2"/>
    </row>
    <row r="156" spans="1:14" s="47" customFormat="1" ht="12.75">
      <c r="A156" s="94" t="s">
        <v>44</v>
      </c>
      <c r="B156" s="3" t="s">
        <v>44</v>
      </c>
      <c r="C156" s="3"/>
      <c r="D156" s="3"/>
      <c r="E156" s="3"/>
      <c r="F156" s="3"/>
      <c r="G156" s="3"/>
      <c r="H156" s="3"/>
      <c r="I156" s="79">
        <f>SUM(I152:I155)</f>
        <v>70</v>
      </c>
      <c r="J156" s="79">
        <f>SUM(J152:J155)</f>
        <v>2464</v>
      </c>
      <c r="K156" s="79">
        <v>2500</v>
      </c>
      <c r="L156" s="80">
        <v>2.33</v>
      </c>
      <c r="M156" s="95">
        <f>K156*L156</f>
        <v>5825</v>
      </c>
      <c r="N156" s="2"/>
    </row>
    <row r="157" spans="1:14" s="47" customFormat="1" ht="30">
      <c r="A157" s="94">
        <v>123</v>
      </c>
      <c r="B157" s="3">
        <v>26</v>
      </c>
      <c r="C157" s="86" t="s">
        <v>391</v>
      </c>
      <c r="D157" s="87" t="s">
        <v>39</v>
      </c>
      <c r="E157" s="5" t="s">
        <v>365</v>
      </c>
      <c r="F157" s="86" t="s">
        <v>392</v>
      </c>
      <c r="G157" s="86" t="s">
        <v>393</v>
      </c>
      <c r="H157" s="88" t="s">
        <v>669</v>
      </c>
      <c r="I157" s="89">
        <v>104</v>
      </c>
      <c r="J157" s="89">
        <v>1560</v>
      </c>
      <c r="K157" s="79"/>
      <c r="L157" s="80"/>
      <c r="M157" s="95"/>
      <c r="N157" s="2"/>
    </row>
    <row r="158" spans="1:14" s="47" customFormat="1">
      <c r="A158" s="94">
        <v>124</v>
      </c>
      <c r="B158" s="3" t="s">
        <v>44</v>
      </c>
      <c r="C158" s="86"/>
      <c r="D158" s="87"/>
      <c r="E158" s="5" t="s">
        <v>365</v>
      </c>
      <c r="F158" s="86" t="s">
        <v>394</v>
      </c>
      <c r="G158" s="86" t="s">
        <v>393</v>
      </c>
      <c r="H158" s="88" t="s">
        <v>395</v>
      </c>
      <c r="I158" s="89">
        <v>4</v>
      </c>
      <c r="J158" s="89">
        <v>112</v>
      </c>
      <c r="K158" s="79"/>
      <c r="L158" s="80"/>
      <c r="M158" s="95"/>
      <c r="N158" s="2"/>
    </row>
    <row r="159" spans="1:14" s="47" customFormat="1">
      <c r="A159" s="94">
        <v>125</v>
      </c>
      <c r="B159" s="3" t="s">
        <v>44</v>
      </c>
      <c r="C159" s="86"/>
      <c r="D159" s="87"/>
      <c r="E159" s="5" t="s">
        <v>365</v>
      </c>
      <c r="F159" s="86" t="s">
        <v>396</v>
      </c>
      <c r="G159" s="86" t="s">
        <v>178</v>
      </c>
      <c r="H159" s="88" t="s">
        <v>397</v>
      </c>
      <c r="I159" s="89">
        <v>6</v>
      </c>
      <c r="J159" s="89">
        <v>38</v>
      </c>
      <c r="K159" s="79"/>
      <c r="L159" s="80"/>
      <c r="M159" s="95"/>
      <c r="N159" s="2"/>
    </row>
    <row r="160" spans="1:14" s="47" customFormat="1">
      <c r="A160" s="94">
        <v>126</v>
      </c>
      <c r="B160" s="3" t="s">
        <v>44</v>
      </c>
      <c r="C160" s="86"/>
      <c r="D160" s="87"/>
      <c r="E160" s="5" t="s">
        <v>365</v>
      </c>
      <c r="F160" s="86" t="s">
        <v>398</v>
      </c>
      <c r="G160" s="86" t="s">
        <v>178</v>
      </c>
      <c r="H160" s="88" t="s">
        <v>399</v>
      </c>
      <c r="I160" s="89">
        <v>13</v>
      </c>
      <c r="J160" s="89">
        <v>199</v>
      </c>
      <c r="K160" s="79"/>
      <c r="L160" s="80"/>
      <c r="M160" s="95"/>
      <c r="N160" s="2"/>
    </row>
    <row r="161" spans="1:14" s="47" customFormat="1" ht="12.75">
      <c r="A161" s="94" t="s">
        <v>44</v>
      </c>
      <c r="B161" s="3" t="s">
        <v>44</v>
      </c>
      <c r="C161" s="3"/>
      <c r="D161" s="3"/>
      <c r="E161" s="3"/>
      <c r="F161" s="3"/>
      <c r="G161" s="3"/>
      <c r="H161" s="3"/>
      <c r="I161" s="79">
        <f>SUM(I157:I160)</f>
        <v>127</v>
      </c>
      <c r="J161" s="79">
        <f>SUM(J157:J160)</f>
        <v>1909</v>
      </c>
      <c r="K161" s="79">
        <v>1909</v>
      </c>
      <c r="L161" s="80">
        <v>2.33</v>
      </c>
      <c r="M161" s="95">
        <f>K161*L161</f>
        <v>4447.97</v>
      </c>
      <c r="N161" s="2"/>
    </row>
    <row r="162" spans="1:14" s="47" customFormat="1">
      <c r="A162" s="94">
        <v>127</v>
      </c>
      <c r="B162" s="3">
        <v>27</v>
      </c>
      <c r="C162" s="86" t="s">
        <v>400</v>
      </c>
      <c r="D162" s="87" t="s">
        <v>39</v>
      </c>
      <c r="E162" s="5" t="s">
        <v>365</v>
      </c>
      <c r="F162" s="86" t="s">
        <v>401</v>
      </c>
      <c r="G162" s="86" t="s">
        <v>402</v>
      </c>
      <c r="H162" s="88" t="s">
        <v>403</v>
      </c>
      <c r="I162" s="89">
        <v>1</v>
      </c>
      <c r="J162" s="89">
        <v>3</v>
      </c>
      <c r="K162" s="79"/>
      <c r="L162" s="80"/>
      <c r="M162" s="95"/>
      <c r="N162" s="2"/>
    </row>
    <row r="163" spans="1:14" s="47" customFormat="1">
      <c r="A163" s="94">
        <v>128</v>
      </c>
      <c r="B163" s="3" t="s">
        <v>44</v>
      </c>
      <c r="C163" s="86"/>
      <c r="D163" s="87"/>
      <c r="E163" s="5" t="s">
        <v>365</v>
      </c>
      <c r="F163" s="86" t="s">
        <v>404</v>
      </c>
      <c r="G163" s="86" t="s">
        <v>405</v>
      </c>
      <c r="H163" s="88" t="s">
        <v>406</v>
      </c>
      <c r="I163" s="89">
        <v>2</v>
      </c>
      <c r="J163" s="89">
        <v>20</v>
      </c>
      <c r="K163" s="79"/>
      <c r="L163" s="80"/>
      <c r="M163" s="95"/>
      <c r="N163" s="2"/>
    </row>
    <row r="164" spans="1:14" s="47" customFormat="1" ht="30">
      <c r="A164" s="94">
        <v>129</v>
      </c>
      <c r="B164" s="3" t="s">
        <v>44</v>
      </c>
      <c r="C164" s="86"/>
      <c r="D164" s="87"/>
      <c r="E164" s="5" t="s">
        <v>365</v>
      </c>
      <c r="F164" s="86" t="s">
        <v>407</v>
      </c>
      <c r="G164" s="86" t="s">
        <v>408</v>
      </c>
      <c r="H164" s="88" t="s">
        <v>670</v>
      </c>
      <c r="I164" s="89">
        <v>42</v>
      </c>
      <c r="J164" s="89">
        <v>561</v>
      </c>
      <c r="K164" s="79"/>
      <c r="L164" s="80"/>
      <c r="M164" s="95"/>
      <c r="N164" s="2"/>
    </row>
    <row r="165" spans="1:14" s="47" customFormat="1">
      <c r="A165" s="94">
        <v>130</v>
      </c>
      <c r="B165" s="3" t="s">
        <v>44</v>
      </c>
      <c r="C165" s="86"/>
      <c r="D165" s="87"/>
      <c r="E165" s="5" t="s">
        <v>365</v>
      </c>
      <c r="F165" s="86" t="s">
        <v>409</v>
      </c>
      <c r="G165" s="86" t="s">
        <v>410</v>
      </c>
      <c r="H165" s="88" t="s">
        <v>411</v>
      </c>
      <c r="I165" s="89">
        <v>111</v>
      </c>
      <c r="J165" s="89">
        <v>1875</v>
      </c>
      <c r="K165" s="79"/>
      <c r="L165" s="80"/>
      <c r="M165" s="95"/>
      <c r="N165" s="2"/>
    </row>
    <row r="166" spans="1:14" s="47" customFormat="1" ht="30">
      <c r="A166" s="94">
        <v>131</v>
      </c>
      <c r="B166" s="3" t="s">
        <v>44</v>
      </c>
      <c r="C166" s="86"/>
      <c r="D166" s="87"/>
      <c r="E166" s="5" t="s">
        <v>365</v>
      </c>
      <c r="F166" s="86" t="s">
        <v>412</v>
      </c>
      <c r="G166" s="86" t="s">
        <v>413</v>
      </c>
      <c r="H166" s="88" t="s">
        <v>414</v>
      </c>
      <c r="I166" s="89">
        <v>14</v>
      </c>
      <c r="J166" s="89">
        <v>213</v>
      </c>
      <c r="K166" s="79"/>
      <c r="L166" s="80"/>
      <c r="M166" s="95"/>
      <c r="N166" s="2"/>
    </row>
    <row r="167" spans="1:14" s="47" customFormat="1">
      <c r="A167" s="94">
        <v>132</v>
      </c>
      <c r="B167" s="3" t="s">
        <v>44</v>
      </c>
      <c r="C167" s="86"/>
      <c r="D167" s="87"/>
      <c r="E167" s="5" t="s">
        <v>365</v>
      </c>
      <c r="F167" s="86" t="s">
        <v>415</v>
      </c>
      <c r="G167" s="86" t="s">
        <v>416</v>
      </c>
      <c r="H167" s="88" t="s">
        <v>417</v>
      </c>
      <c r="I167" s="89">
        <v>10</v>
      </c>
      <c r="J167" s="89">
        <v>198</v>
      </c>
      <c r="K167" s="79"/>
      <c r="L167" s="80"/>
      <c r="M167" s="95"/>
      <c r="N167" s="2"/>
    </row>
    <row r="168" spans="1:14" s="47" customFormat="1">
      <c r="A168" s="94">
        <v>133</v>
      </c>
      <c r="B168" s="3" t="s">
        <v>44</v>
      </c>
      <c r="C168" s="86"/>
      <c r="D168" s="87"/>
      <c r="E168" s="5" t="s">
        <v>365</v>
      </c>
      <c r="F168" s="86" t="s">
        <v>418</v>
      </c>
      <c r="G168" s="86" t="s">
        <v>419</v>
      </c>
      <c r="H168" s="88" t="s">
        <v>420</v>
      </c>
      <c r="I168" s="89">
        <v>5</v>
      </c>
      <c r="J168" s="89">
        <v>87</v>
      </c>
      <c r="K168" s="79"/>
      <c r="L168" s="80"/>
      <c r="M168" s="95"/>
      <c r="N168" s="2"/>
    </row>
    <row r="169" spans="1:14" s="47" customFormat="1" ht="12.75">
      <c r="A169" s="94" t="s">
        <v>44</v>
      </c>
      <c r="B169" s="3" t="s">
        <v>44</v>
      </c>
      <c r="C169" s="3"/>
      <c r="D169" s="3"/>
      <c r="E169" s="3"/>
      <c r="F169" s="3"/>
      <c r="G169" s="3"/>
      <c r="H169" s="3"/>
      <c r="I169" s="79">
        <f>SUM(I162:I168)</f>
        <v>185</v>
      </c>
      <c r="J169" s="79">
        <f>SUM(J162:J168)</f>
        <v>2957</v>
      </c>
      <c r="K169" s="79">
        <v>2957</v>
      </c>
      <c r="L169" s="80">
        <v>2.33</v>
      </c>
      <c r="M169" s="95">
        <f>K169*L169</f>
        <v>6889.81</v>
      </c>
      <c r="N169" s="2"/>
    </row>
    <row r="170" spans="1:14" s="47" customFormat="1">
      <c r="A170" s="94">
        <v>134</v>
      </c>
      <c r="B170" s="3">
        <v>28</v>
      </c>
      <c r="C170" s="86" t="s">
        <v>421</v>
      </c>
      <c r="D170" s="87" t="s">
        <v>39</v>
      </c>
      <c r="E170" s="5" t="s">
        <v>365</v>
      </c>
      <c r="F170" s="86" t="s">
        <v>422</v>
      </c>
      <c r="G170" s="86" t="s">
        <v>423</v>
      </c>
      <c r="H170" s="88" t="s">
        <v>424</v>
      </c>
      <c r="I170" s="89">
        <v>1</v>
      </c>
      <c r="J170" s="89">
        <v>1</v>
      </c>
      <c r="K170" s="79"/>
      <c r="L170" s="80"/>
      <c r="M170" s="95"/>
      <c r="N170" s="2"/>
    </row>
    <row r="171" spans="1:14" s="47" customFormat="1">
      <c r="A171" s="94">
        <v>135</v>
      </c>
      <c r="B171" s="3" t="s">
        <v>44</v>
      </c>
      <c r="C171" s="86"/>
      <c r="D171" s="87"/>
      <c r="E171" s="5" t="s">
        <v>365</v>
      </c>
      <c r="F171" s="86" t="s">
        <v>425</v>
      </c>
      <c r="G171" s="86" t="s">
        <v>426</v>
      </c>
      <c r="H171" s="88" t="s">
        <v>427</v>
      </c>
      <c r="I171" s="89">
        <v>1</v>
      </c>
      <c r="J171" s="89">
        <v>1</v>
      </c>
      <c r="K171" s="79"/>
      <c r="L171" s="80"/>
      <c r="M171" s="95"/>
      <c r="N171" s="2"/>
    </row>
    <row r="172" spans="1:14" s="47" customFormat="1">
      <c r="A172" s="94">
        <v>136</v>
      </c>
      <c r="B172" s="3" t="s">
        <v>44</v>
      </c>
      <c r="C172" s="86"/>
      <c r="D172" s="87"/>
      <c r="E172" s="5" t="s">
        <v>365</v>
      </c>
      <c r="F172" s="86" t="s">
        <v>428</v>
      </c>
      <c r="G172" s="86" t="s">
        <v>348</v>
      </c>
      <c r="H172" s="88" t="s">
        <v>429</v>
      </c>
      <c r="I172" s="89">
        <v>1</v>
      </c>
      <c r="J172" s="89">
        <v>27</v>
      </c>
      <c r="K172" s="79"/>
      <c r="L172" s="80"/>
      <c r="M172" s="95"/>
      <c r="N172" s="2"/>
    </row>
    <row r="173" spans="1:14" s="47" customFormat="1" ht="30">
      <c r="A173" s="94">
        <v>137</v>
      </c>
      <c r="B173" s="3" t="s">
        <v>44</v>
      </c>
      <c r="C173" s="86"/>
      <c r="D173" s="87"/>
      <c r="E173" s="5" t="s">
        <v>365</v>
      </c>
      <c r="F173" s="86" t="s">
        <v>430</v>
      </c>
      <c r="G173" s="86" t="s">
        <v>431</v>
      </c>
      <c r="H173" s="88" t="s">
        <v>432</v>
      </c>
      <c r="I173" s="89">
        <v>51</v>
      </c>
      <c r="J173" s="89">
        <v>865</v>
      </c>
      <c r="K173" s="79"/>
      <c r="L173" s="80"/>
      <c r="M173" s="95"/>
      <c r="N173" s="2"/>
    </row>
    <row r="174" spans="1:14" s="47" customFormat="1" ht="30">
      <c r="A174" s="94">
        <v>138</v>
      </c>
      <c r="B174" s="3" t="s">
        <v>44</v>
      </c>
      <c r="C174" s="86"/>
      <c r="D174" s="87"/>
      <c r="E174" s="5" t="s">
        <v>365</v>
      </c>
      <c r="F174" s="86" t="s">
        <v>433</v>
      </c>
      <c r="G174" s="86" t="s">
        <v>434</v>
      </c>
      <c r="H174" s="88" t="s">
        <v>435</v>
      </c>
      <c r="I174" s="89">
        <v>13</v>
      </c>
      <c r="J174" s="89">
        <v>156</v>
      </c>
      <c r="K174" s="79"/>
      <c r="L174" s="80"/>
      <c r="M174" s="95"/>
      <c r="N174" s="2"/>
    </row>
    <row r="175" spans="1:14" s="47" customFormat="1" ht="30">
      <c r="A175" s="94">
        <v>139</v>
      </c>
      <c r="B175" s="3" t="s">
        <v>44</v>
      </c>
      <c r="C175" s="86"/>
      <c r="D175" s="87"/>
      <c r="E175" s="5" t="s">
        <v>365</v>
      </c>
      <c r="F175" s="86" t="s">
        <v>436</v>
      </c>
      <c r="G175" s="86" t="s">
        <v>426</v>
      </c>
      <c r="H175" s="88" t="s">
        <v>437</v>
      </c>
      <c r="I175" s="89">
        <v>37</v>
      </c>
      <c r="J175" s="89">
        <v>640</v>
      </c>
      <c r="K175" s="79"/>
      <c r="L175" s="80"/>
      <c r="M175" s="95"/>
      <c r="N175" s="2"/>
    </row>
    <row r="176" spans="1:14" s="47" customFormat="1">
      <c r="A176" s="94">
        <v>140</v>
      </c>
      <c r="B176" s="3" t="s">
        <v>44</v>
      </c>
      <c r="C176" s="86"/>
      <c r="D176" s="87"/>
      <c r="E176" s="5" t="s">
        <v>365</v>
      </c>
      <c r="F176" s="86" t="s">
        <v>438</v>
      </c>
      <c r="G176" s="86" t="s">
        <v>426</v>
      </c>
      <c r="H176" s="88" t="s">
        <v>439</v>
      </c>
      <c r="I176" s="89">
        <v>2</v>
      </c>
      <c r="J176" s="89">
        <v>53</v>
      </c>
      <c r="K176" s="79"/>
      <c r="L176" s="80"/>
      <c r="M176" s="95"/>
      <c r="N176" s="2"/>
    </row>
    <row r="177" spans="1:14" s="47" customFormat="1" ht="12.75">
      <c r="A177" s="94" t="s">
        <v>44</v>
      </c>
      <c r="B177" s="3" t="s">
        <v>44</v>
      </c>
      <c r="C177" s="3"/>
      <c r="D177" s="3"/>
      <c r="E177" s="3"/>
      <c r="F177" s="3"/>
      <c r="G177" s="3"/>
      <c r="H177" s="3"/>
      <c r="I177" s="79">
        <f>SUM(I170:I176)</f>
        <v>106</v>
      </c>
      <c r="J177" s="79">
        <f>SUM(J170:J176)</f>
        <v>1743</v>
      </c>
      <c r="K177" s="79">
        <v>2500</v>
      </c>
      <c r="L177" s="80">
        <v>2.33</v>
      </c>
      <c r="M177" s="95">
        <f>K177*L177</f>
        <v>5825</v>
      </c>
      <c r="N177" s="2"/>
    </row>
    <row r="178" spans="1:14" s="47" customFormat="1" ht="45">
      <c r="A178" s="94">
        <v>141</v>
      </c>
      <c r="B178" s="3">
        <v>29</v>
      </c>
      <c r="C178" s="86" t="s">
        <v>440</v>
      </c>
      <c r="D178" s="87" t="s">
        <v>39</v>
      </c>
      <c r="E178" s="5" t="s">
        <v>365</v>
      </c>
      <c r="F178" s="86" t="s">
        <v>441</v>
      </c>
      <c r="G178" s="86" t="s">
        <v>442</v>
      </c>
      <c r="H178" s="88" t="s">
        <v>671</v>
      </c>
      <c r="I178" s="89">
        <v>12</v>
      </c>
      <c r="J178" s="89">
        <v>102</v>
      </c>
      <c r="K178" s="79"/>
      <c r="L178" s="80"/>
      <c r="M178" s="95"/>
      <c r="N178" s="2"/>
    </row>
    <row r="179" spans="1:14" s="47" customFormat="1">
      <c r="A179" s="94">
        <v>142</v>
      </c>
      <c r="B179" s="3" t="s">
        <v>44</v>
      </c>
      <c r="C179" s="86"/>
      <c r="D179" s="87"/>
      <c r="E179" s="5" t="s">
        <v>365</v>
      </c>
      <c r="F179" s="86" t="s">
        <v>443</v>
      </c>
      <c r="G179" s="86" t="s">
        <v>287</v>
      </c>
      <c r="H179" s="88" t="s">
        <v>444</v>
      </c>
      <c r="I179" s="89">
        <v>22</v>
      </c>
      <c r="J179" s="89">
        <v>493</v>
      </c>
      <c r="K179" s="79"/>
      <c r="L179" s="80"/>
      <c r="M179" s="95"/>
      <c r="N179" s="2"/>
    </row>
    <row r="180" spans="1:14" s="47" customFormat="1">
      <c r="A180" s="94">
        <v>143</v>
      </c>
      <c r="B180" s="3" t="s">
        <v>44</v>
      </c>
      <c r="C180" s="86"/>
      <c r="D180" s="87"/>
      <c r="E180" s="5" t="s">
        <v>365</v>
      </c>
      <c r="F180" s="86" t="s">
        <v>445</v>
      </c>
      <c r="G180" s="86" t="s">
        <v>141</v>
      </c>
      <c r="H180" s="88" t="s">
        <v>446</v>
      </c>
      <c r="I180" s="89">
        <v>56</v>
      </c>
      <c r="J180" s="89">
        <v>964</v>
      </c>
      <c r="K180" s="79"/>
      <c r="L180" s="80"/>
      <c r="M180" s="95"/>
      <c r="N180" s="2"/>
    </row>
    <row r="181" spans="1:14" s="47" customFormat="1">
      <c r="A181" s="94">
        <v>144</v>
      </c>
      <c r="B181" s="3" t="s">
        <v>44</v>
      </c>
      <c r="C181" s="86"/>
      <c r="D181" s="87"/>
      <c r="E181" s="5" t="s">
        <v>365</v>
      </c>
      <c r="F181" s="86" t="s">
        <v>447</v>
      </c>
      <c r="G181" s="86" t="s">
        <v>301</v>
      </c>
      <c r="H181" s="88" t="s">
        <v>448</v>
      </c>
      <c r="I181" s="89">
        <v>2</v>
      </c>
      <c r="J181" s="89">
        <v>9</v>
      </c>
      <c r="K181" s="79"/>
      <c r="L181" s="80"/>
      <c r="M181" s="95"/>
      <c r="N181" s="2"/>
    </row>
    <row r="182" spans="1:14" s="47" customFormat="1" ht="12.75">
      <c r="A182" s="94" t="s">
        <v>44</v>
      </c>
      <c r="B182" s="3" t="s">
        <v>44</v>
      </c>
      <c r="C182" s="3"/>
      <c r="D182" s="3"/>
      <c r="E182" s="3"/>
      <c r="F182" s="3"/>
      <c r="G182" s="3"/>
      <c r="H182" s="3"/>
      <c r="I182" s="79">
        <f>SUM(I178:I181)</f>
        <v>92</v>
      </c>
      <c r="J182" s="79">
        <f>SUM(J178:J181)</f>
        <v>1568</v>
      </c>
      <c r="K182" s="79">
        <v>1568</v>
      </c>
      <c r="L182" s="80">
        <v>2.33</v>
      </c>
      <c r="M182" s="95">
        <f>K182*L182</f>
        <v>3653.44</v>
      </c>
      <c r="N182" s="2"/>
    </row>
    <row r="183" spans="1:14" s="47" customFormat="1">
      <c r="A183" s="94">
        <v>145</v>
      </c>
      <c r="B183" s="3">
        <v>30</v>
      </c>
      <c r="C183" s="86" t="s">
        <v>449</v>
      </c>
      <c r="D183" s="87" t="s">
        <v>39</v>
      </c>
      <c r="E183" s="5" t="s">
        <v>365</v>
      </c>
      <c r="F183" s="86" t="s">
        <v>450</v>
      </c>
      <c r="G183" s="86" t="s">
        <v>451</v>
      </c>
      <c r="H183" s="88" t="s">
        <v>452</v>
      </c>
      <c r="I183" s="89">
        <v>10</v>
      </c>
      <c r="J183" s="89">
        <v>294</v>
      </c>
      <c r="K183" s="79"/>
      <c r="L183" s="80"/>
      <c r="M183" s="95"/>
      <c r="N183" s="2"/>
    </row>
    <row r="184" spans="1:14" s="47" customFormat="1">
      <c r="A184" s="94">
        <v>146</v>
      </c>
      <c r="B184" s="3" t="s">
        <v>44</v>
      </c>
      <c r="C184" s="86"/>
      <c r="D184" s="87"/>
      <c r="E184" s="5" t="s">
        <v>365</v>
      </c>
      <c r="F184" s="86" t="s">
        <v>453</v>
      </c>
      <c r="G184" s="86" t="s">
        <v>290</v>
      </c>
      <c r="H184" s="88" t="s">
        <v>454</v>
      </c>
      <c r="I184" s="89">
        <v>13</v>
      </c>
      <c r="J184" s="89">
        <v>203</v>
      </c>
      <c r="K184" s="79"/>
      <c r="L184" s="80"/>
      <c r="M184" s="95"/>
      <c r="N184" s="2"/>
    </row>
    <row r="185" spans="1:14" s="47" customFormat="1" ht="30">
      <c r="A185" s="94">
        <v>147</v>
      </c>
      <c r="B185" s="3" t="s">
        <v>44</v>
      </c>
      <c r="C185" s="86"/>
      <c r="D185" s="87"/>
      <c r="E185" s="5" t="s">
        <v>365</v>
      </c>
      <c r="F185" s="86" t="s">
        <v>455</v>
      </c>
      <c r="G185" s="86" t="s">
        <v>456</v>
      </c>
      <c r="H185" s="88" t="s">
        <v>457</v>
      </c>
      <c r="I185" s="89">
        <v>14</v>
      </c>
      <c r="J185" s="89">
        <v>241</v>
      </c>
      <c r="K185" s="79"/>
      <c r="L185" s="80"/>
      <c r="M185" s="95"/>
      <c r="N185" s="2"/>
    </row>
    <row r="186" spans="1:14" s="47" customFormat="1">
      <c r="A186" s="94">
        <v>148</v>
      </c>
      <c r="B186" s="3" t="s">
        <v>44</v>
      </c>
      <c r="C186" s="86"/>
      <c r="D186" s="87"/>
      <c r="E186" s="5" t="s">
        <v>365</v>
      </c>
      <c r="F186" s="86" t="s">
        <v>458</v>
      </c>
      <c r="G186" s="86" t="s">
        <v>136</v>
      </c>
      <c r="H186" s="88" t="s">
        <v>459</v>
      </c>
      <c r="I186" s="89">
        <v>20</v>
      </c>
      <c r="J186" s="89">
        <v>200</v>
      </c>
      <c r="K186" s="79"/>
      <c r="L186" s="80"/>
      <c r="M186" s="95"/>
      <c r="N186" s="2"/>
    </row>
    <row r="187" spans="1:14" s="47" customFormat="1" ht="30">
      <c r="A187" s="94">
        <v>149</v>
      </c>
      <c r="B187" s="3" t="s">
        <v>44</v>
      </c>
      <c r="C187" s="86"/>
      <c r="D187" s="87"/>
      <c r="E187" s="5" t="s">
        <v>365</v>
      </c>
      <c r="F187" s="86" t="s">
        <v>460</v>
      </c>
      <c r="G187" s="86" t="s">
        <v>144</v>
      </c>
      <c r="H187" s="88" t="s">
        <v>461</v>
      </c>
      <c r="I187" s="89">
        <v>7</v>
      </c>
      <c r="J187" s="89">
        <v>71</v>
      </c>
      <c r="K187" s="79"/>
      <c r="L187" s="80"/>
      <c r="M187" s="95"/>
      <c r="N187" s="2"/>
    </row>
    <row r="188" spans="1:14" s="47" customFormat="1">
      <c r="A188" s="94">
        <v>150</v>
      </c>
      <c r="B188" s="3" t="s">
        <v>44</v>
      </c>
      <c r="C188" s="86"/>
      <c r="D188" s="87"/>
      <c r="E188" s="5" t="s">
        <v>365</v>
      </c>
      <c r="F188" s="86" t="s">
        <v>462</v>
      </c>
      <c r="G188" s="86" t="s">
        <v>463</v>
      </c>
      <c r="H188" s="88" t="s">
        <v>464</v>
      </c>
      <c r="I188" s="89">
        <v>30</v>
      </c>
      <c r="J188" s="89">
        <v>513</v>
      </c>
      <c r="K188" s="79"/>
      <c r="L188" s="80"/>
      <c r="M188" s="95"/>
      <c r="N188" s="2"/>
    </row>
    <row r="189" spans="1:14" s="47" customFormat="1" ht="12.75">
      <c r="A189" s="94" t="s">
        <v>44</v>
      </c>
      <c r="B189" s="3" t="s">
        <v>44</v>
      </c>
      <c r="C189" s="3"/>
      <c r="D189" s="3"/>
      <c r="E189" s="3"/>
      <c r="F189" s="3"/>
      <c r="G189" s="3"/>
      <c r="H189" s="3"/>
      <c r="I189" s="79">
        <f>SUM(I183:I188)</f>
        <v>94</v>
      </c>
      <c r="J189" s="79">
        <f>SUM(J183:J188)</f>
        <v>1522</v>
      </c>
      <c r="K189" s="79">
        <v>1522</v>
      </c>
      <c r="L189" s="80">
        <v>2.33</v>
      </c>
      <c r="M189" s="95">
        <f>K189*L189</f>
        <v>3546.26</v>
      </c>
      <c r="N189" s="2"/>
    </row>
    <row r="190" spans="1:14" s="47" customFormat="1">
      <c r="A190" s="94">
        <v>151</v>
      </c>
      <c r="B190" s="3">
        <v>31</v>
      </c>
      <c r="C190" s="86" t="s">
        <v>465</v>
      </c>
      <c r="D190" s="87" t="s">
        <v>39</v>
      </c>
      <c r="E190" s="5" t="s">
        <v>365</v>
      </c>
      <c r="F190" s="86" t="s">
        <v>466</v>
      </c>
      <c r="G190" s="86" t="s">
        <v>89</v>
      </c>
      <c r="H190" s="88" t="s">
        <v>467</v>
      </c>
      <c r="I190" s="89">
        <v>39</v>
      </c>
      <c r="J190" s="89">
        <v>384</v>
      </c>
      <c r="K190" s="79"/>
      <c r="L190" s="80"/>
      <c r="M190" s="95"/>
      <c r="N190" s="2"/>
    </row>
    <row r="191" spans="1:14" s="47" customFormat="1" ht="45">
      <c r="A191" s="94">
        <v>152</v>
      </c>
      <c r="B191" s="3" t="s">
        <v>44</v>
      </c>
      <c r="C191" s="86"/>
      <c r="D191" s="87"/>
      <c r="E191" s="5" t="s">
        <v>365</v>
      </c>
      <c r="F191" s="86" t="s">
        <v>468</v>
      </c>
      <c r="G191" s="86" t="s">
        <v>89</v>
      </c>
      <c r="H191" s="88" t="s">
        <v>672</v>
      </c>
      <c r="I191" s="89">
        <v>153</v>
      </c>
      <c r="J191" s="89">
        <v>2369</v>
      </c>
      <c r="K191" s="79"/>
      <c r="L191" s="80"/>
      <c r="M191" s="95"/>
      <c r="N191" s="2"/>
    </row>
    <row r="192" spans="1:14" s="47" customFormat="1">
      <c r="A192" s="94">
        <v>153</v>
      </c>
      <c r="B192" s="3" t="s">
        <v>44</v>
      </c>
      <c r="C192" s="86"/>
      <c r="D192" s="87"/>
      <c r="E192" s="5" t="s">
        <v>365</v>
      </c>
      <c r="F192" s="86" t="s">
        <v>469</v>
      </c>
      <c r="G192" s="86" t="s">
        <v>470</v>
      </c>
      <c r="H192" s="88" t="s">
        <v>471</v>
      </c>
      <c r="I192" s="89">
        <v>6</v>
      </c>
      <c r="J192" s="89">
        <v>89</v>
      </c>
      <c r="K192" s="79"/>
      <c r="L192" s="80"/>
      <c r="M192" s="95"/>
      <c r="N192" s="2"/>
    </row>
    <row r="193" spans="1:14" s="47" customFormat="1">
      <c r="A193" s="94">
        <v>154</v>
      </c>
      <c r="B193" s="3" t="s">
        <v>44</v>
      </c>
      <c r="C193" s="86"/>
      <c r="D193" s="87"/>
      <c r="E193" s="5" t="s">
        <v>365</v>
      </c>
      <c r="F193" s="86" t="s">
        <v>472</v>
      </c>
      <c r="G193" s="86" t="s">
        <v>470</v>
      </c>
      <c r="H193" s="88" t="s">
        <v>473</v>
      </c>
      <c r="I193" s="89">
        <v>8</v>
      </c>
      <c r="J193" s="89">
        <v>141</v>
      </c>
      <c r="K193" s="79"/>
      <c r="L193" s="80"/>
      <c r="M193" s="95"/>
      <c r="N193" s="2"/>
    </row>
    <row r="194" spans="1:14" s="47" customFormat="1">
      <c r="A194" s="94">
        <v>155</v>
      </c>
      <c r="B194" s="3" t="s">
        <v>44</v>
      </c>
      <c r="C194" s="86"/>
      <c r="D194" s="87"/>
      <c r="E194" s="5" t="s">
        <v>365</v>
      </c>
      <c r="F194" s="86" t="s">
        <v>474</v>
      </c>
      <c r="G194" s="86" t="s">
        <v>475</v>
      </c>
      <c r="H194" s="88" t="s">
        <v>476</v>
      </c>
      <c r="I194" s="89">
        <v>13</v>
      </c>
      <c r="J194" s="89">
        <v>265</v>
      </c>
      <c r="K194" s="79"/>
      <c r="L194" s="80"/>
      <c r="M194" s="95"/>
      <c r="N194" s="2"/>
    </row>
    <row r="195" spans="1:14" s="47" customFormat="1">
      <c r="A195" s="94">
        <v>156</v>
      </c>
      <c r="B195" s="3" t="s">
        <v>44</v>
      </c>
      <c r="C195" s="86"/>
      <c r="D195" s="87"/>
      <c r="E195" s="5" t="s">
        <v>365</v>
      </c>
      <c r="F195" s="86" t="s">
        <v>477</v>
      </c>
      <c r="G195" s="86" t="s">
        <v>478</v>
      </c>
      <c r="H195" s="88" t="s">
        <v>479</v>
      </c>
      <c r="I195" s="89">
        <v>8</v>
      </c>
      <c r="J195" s="89">
        <v>68</v>
      </c>
      <c r="K195" s="79"/>
      <c r="L195" s="80"/>
      <c r="M195" s="95"/>
      <c r="N195" s="2"/>
    </row>
    <row r="196" spans="1:14" s="47" customFormat="1">
      <c r="A196" s="94">
        <v>157</v>
      </c>
      <c r="B196" s="3" t="s">
        <v>44</v>
      </c>
      <c r="C196" s="86"/>
      <c r="D196" s="87"/>
      <c r="E196" s="5" t="s">
        <v>365</v>
      </c>
      <c r="F196" s="86" t="s">
        <v>480</v>
      </c>
      <c r="G196" s="86" t="s">
        <v>481</v>
      </c>
      <c r="H196" s="88" t="s">
        <v>482</v>
      </c>
      <c r="I196" s="89">
        <v>18</v>
      </c>
      <c r="J196" s="89">
        <v>383</v>
      </c>
      <c r="K196" s="79"/>
      <c r="L196" s="80"/>
      <c r="M196" s="95"/>
      <c r="N196" s="2"/>
    </row>
    <row r="197" spans="1:14" s="47" customFormat="1">
      <c r="A197" s="94">
        <v>158</v>
      </c>
      <c r="B197" s="3" t="s">
        <v>44</v>
      </c>
      <c r="C197" s="86"/>
      <c r="D197" s="87"/>
      <c r="E197" s="5" t="s">
        <v>365</v>
      </c>
      <c r="F197" s="86" t="s">
        <v>483</v>
      </c>
      <c r="G197" s="86" t="s">
        <v>83</v>
      </c>
      <c r="H197" s="88" t="s">
        <v>484</v>
      </c>
      <c r="I197" s="89">
        <v>6</v>
      </c>
      <c r="J197" s="89">
        <v>94</v>
      </c>
      <c r="K197" s="79"/>
      <c r="L197" s="80"/>
      <c r="M197" s="95"/>
      <c r="N197" s="2"/>
    </row>
    <row r="198" spans="1:14" s="47" customFormat="1" ht="12.75">
      <c r="A198" s="94" t="s">
        <v>44</v>
      </c>
      <c r="B198" s="3" t="s">
        <v>44</v>
      </c>
      <c r="C198" s="3"/>
      <c r="D198" s="3"/>
      <c r="E198" s="3"/>
      <c r="F198" s="3"/>
      <c r="G198" s="3"/>
      <c r="H198" s="3"/>
      <c r="I198" s="79">
        <f>SUM(I190:I197)</f>
        <v>251</v>
      </c>
      <c r="J198" s="79">
        <f>SUM(J190:J197)</f>
        <v>3793</v>
      </c>
      <c r="K198" s="79">
        <v>3793</v>
      </c>
      <c r="L198" s="80">
        <v>2.33</v>
      </c>
      <c r="M198" s="95">
        <f>K198*L198</f>
        <v>8837.69</v>
      </c>
      <c r="N198" s="2"/>
    </row>
    <row r="199" spans="1:14" s="47" customFormat="1">
      <c r="A199" s="94">
        <v>159</v>
      </c>
      <c r="B199" s="3">
        <v>32</v>
      </c>
      <c r="C199" s="86" t="s">
        <v>485</v>
      </c>
      <c r="D199" s="87" t="s">
        <v>39</v>
      </c>
      <c r="E199" s="5" t="s">
        <v>365</v>
      </c>
      <c r="F199" s="86" t="s">
        <v>486</v>
      </c>
      <c r="G199" s="86" t="s">
        <v>487</v>
      </c>
      <c r="H199" s="88" t="s">
        <v>488</v>
      </c>
      <c r="I199" s="89">
        <v>100</v>
      </c>
      <c r="J199" s="89">
        <v>2086</v>
      </c>
      <c r="K199" s="79"/>
      <c r="L199" s="80"/>
      <c r="M199" s="95"/>
      <c r="N199" s="2"/>
    </row>
    <row r="200" spans="1:14" s="47" customFormat="1">
      <c r="A200" s="94">
        <v>160</v>
      </c>
      <c r="B200" s="3" t="s">
        <v>44</v>
      </c>
      <c r="C200" s="86"/>
      <c r="D200" s="87"/>
      <c r="E200" s="5" t="s">
        <v>365</v>
      </c>
      <c r="F200" s="86" t="s">
        <v>489</v>
      </c>
      <c r="G200" s="86" t="s">
        <v>487</v>
      </c>
      <c r="H200" s="88" t="s">
        <v>490</v>
      </c>
      <c r="I200" s="89">
        <v>45</v>
      </c>
      <c r="J200" s="89">
        <v>682</v>
      </c>
      <c r="K200" s="79"/>
      <c r="L200" s="80"/>
      <c r="M200" s="95"/>
      <c r="N200" s="2"/>
    </row>
    <row r="201" spans="1:14" s="47" customFormat="1">
      <c r="A201" s="94">
        <v>161</v>
      </c>
      <c r="B201" s="3" t="s">
        <v>44</v>
      </c>
      <c r="C201" s="86"/>
      <c r="D201" s="87"/>
      <c r="E201" s="5" t="s">
        <v>365</v>
      </c>
      <c r="F201" s="86" t="s">
        <v>491</v>
      </c>
      <c r="G201" s="86" t="s">
        <v>89</v>
      </c>
      <c r="H201" s="88" t="s">
        <v>492</v>
      </c>
      <c r="I201" s="89">
        <v>59</v>
      </c>
      <c r="J201" s="89">
        <v>485</v>
      </c>
      <c r="K201" s="79"/>
      <c r="L201" s="80"/>
      <c r="M201" s="95"/>
      <c r="N201" s="2"/>
    </row>
    <row r="202" spans="1:14" s="47" customFormat="1" ht="30">
      <c r="A202" s="94">
        <v>162</v>
      </c>
      <c r="B202" s="3" t="s">
        <v>44</v>
      </c>
      <c r="C202" s="86"/>
      <c r="D202" s="87"/>
      <c r="E202" s="5" t="s">
        <v>365</v>
      </c>
      <c r="F202" s="86" t="s">
        <v>493</v>
      </c>
      <c r="G202" s="86" t="s">
        <v>494</v>
      </c>
      <c r="H202" s="88" t="s">
        <v>673</v>
      </c>
      <c r="I202" s="89">
        <v>15</v>
      </c>
      <c r="J202" s="89">
        <v>197</v>
      </c>
      <c r="K202" s="79"/>
      <c r="L202" s="80"/>
      <c r="M202" s="95"/>
      <c r="N202" s="2"/>
    </row>
    <row r="203" spans="1:14" s="47" customFormat="1">
      <c r="A203" s="94">
        <v>163</v>
      </c>
      <c r="B203" s="3" t="s">
        <v>44</v>
      </c>
      <c r="C203" s="86"/>
      <c r="D203" s="87"/>
      <c r="E203" s="5" t="s">
        <v>365</v>
      </c>
      <c r="F203" s="86" t="s">
        <v>495</v>
      </c>
      <c r="G203" s="86" t="s">
        <v>496</v>
      </c>
      <c r="H203" s="88" t="s">
        <v>497</v>
      </c>
      <c r="I203" s="89">
        <v>1</v>
      </c>
      <c r="J203" s="89">
        <v>15</v>
      </c>
      <c r="K203" s="79"/>
      <c r="L203" s="80"/>
      <c r="M203" s="95"/>
      <c r="N203" s="2"/>
    </row>
    <row r="204" spans="1:14" s="47" customFormat="1" ht="12.75">
      <c r="A204" s="94" t="s">
        <v>44</v>
      </c>
      <c r="B204" s="3" t="s">
        <v>44</v>
      </c>
      <c r="C204" s="3"/>
      <c r="D204" s="3"/>
      <c r="E204" s="3"/>
      <c r="F204" s="3"/>
      <c r="G204" s="3"/>
      <c r="H204" s="3"/>
      <c r="I204" s="79">
        <f>SUM(I199:I203)</f>
        <v>220</v>
      </c>
      <c r="J204" s="79">
        <f>SUM(J199:J203)</f>
        <v>3465</v>
      </c>
      <c r="K204" s="79">
        <v>3465</v>
      </c>
      <c r="L204" s="80">
        <v>2.33</v>
      </c>
      <c r="M204" s="95">
        <f>K204*L204</f>
        <v>8073.45</v>
      </c>
      <c r="N204" s="2"/>
    </row>
    <row r="205" spans="1:14" s="47" customFormat="1">
      <c r="A205" s="94">
        <v>164</v>
      </c>
      <c r="B205" s="3">
        <v>33</v>
      </c>
      <c r="C205" s="92">
        <v>9370843</v>
      </c>
      <c r="D205" s="87" t="s">
        <v>39</v>
      </c>
      <c r="E205" s="5" t="s">
        <v>498</v>
      </c>
      <c r="F205" s="86" t="s">
        <v>499</v>
      </c>
      <c r="G205" s="86" t="s">
        <v>500</v>
      </c>
      <c r="H205" s="88" t="s">
        <v>501</v>
      </c>
      <c r="I205" s="89">
        <v>16</v>
      </c>
      <c r="J205" s="89">
        <v>207</v>
      </c>
      <c r="K205" s="79"/>
      <c r="L205" s="80"/>
      <c r="M205" s="95"/>
      <c r="N205" s="2"/>
    </row>
    <row r="206" spans="1:14" s="47" customFormat="1">
      <c r="A206" s="94">
        <v>165</v>
      </c>
      <c r="B206" s="3" t="s">
        <v>44</v>
      </c>
      <c r="C206" s="86"/>
      <c r="D206" s="87"/>
      <c r="E206" s="5" t="s">
        <v>498</v>
      </c>
      <c r="F206" s="86" t="s">
        <v>502</v>
      </c>
      <c r="G206" s="86" t="s">
        <v>503</v>
      </c>
      <c r="H206" s="88" t="s">
        <v>504</v>
      </c>
      <c r="I206" s="89">
        <v>2</v>
      </c>
      <c r="J206" s="89">
        <v>38</v>
      </c>
      <c r="K206" s="79"/>
      <c r="L206" s="80"/>
      <c r="M206" s="95"/>
      <c r="N206" s="2"/>
    </row>
    <row r="207" spans="1:14" s="47" customFormat="1">
      <c r="A207" s="94">
        <v>166</v>
      </c>
      <c r="B207" s="3" t="s">
        <v>44</v>
      </c>
      <c r="C207" s="86"/>
      <c r="D207" s="87"/>
      <c r="E207" s="5" t="s">
        <v>498</v>
      </c>
      <c r="F207" s="86" t="s">
        <v>505</v>
      </c>
      <c r="G207" s="86" t="s">
        <v>503</v>
      </c>
      <c r="H207" s="88" t="s">
        <v>506</v>
      </c>
      <c r="I207" s="89">
        <v>43</v>
      </c>
      <c r="J207" s="89">
        <v>929</v>
      </c>
      <c r="K207" s="79"/>
      <c r="L207" s="80"/>
      <c r="M207" s="95"/>
      <c r="N207" s="2"/>
    </row>
    <row r="208" spans="1:14" s="47" customFormat="1">
      <c r="A208" s="94">
        <v>167</v>
      </c>
      <c r="B208" s="3" t="s">
        <v>44</v>
      </c>
      <c r="C208" s="86"/>
      <c r="D208" s="87"/>
      <c r="E208" s="5" t="s">
        <v>498</v>
      </c>
      <c r="F208" s="86" t="s">
        <v>507</v>
      </c>
      <c r="G208" s="86" t="s">
        <v>508</v>
      </c>
      <c r="H208" s="88" t="s">
        <v>509</v>
      </c>
      <c r="I208" s="89">
        <v>1</v>
      </c>
      <c r="J208" s="89">
        <v>8</v>
      </c>
      <c r="K208" s="79"/>
      <c r="L208" s="80"/>
      <c r="M208" s="95"/>
      <c r="N208" s="2"/>
    </row>
    <row r="209" spans="1:14" s="47" customFormat="1" ht="12.75">
      <c r="A209" s="94" t="s">
        <v>44</v>
      </c>
      <c r="B209" s="3" t="s">
        <v>44</v>
      </c>
      <c r="C209" s="3"/>
      <c r="D209" s="3"/>
      <c r="E209" s="3"/>
      <c r="F209" s="3"/>
      <c r="G209" s="3"/>
      <c r="H209" s="3"/>
      <c r="I209" s="79">
        <f>SUM(I205:I208)</f>
        <v>62</v>
      </c>
      <c r="J209" s="79">
        <f>SUM(J205:J208)</f>
        <v>1182</v>
      </c>
      <c r="K209" s="79">
        <v>1500</v>
      </c>
      <c r="L209" s="80">
        <v>2.33</v>
      </c>
      <c r="M209" s="95">
        <f>K209*L209</f>
        <v>3495</v>
      </c>
      <c r="N209" s="2"/>
    </row>
    <row r="210" spans="1:14" s="47" customFormat="1" ht="45">
      <c r="A210" s="94">
        <v>168</v>
      </c>
      <c r="B210" s="3">
        <v>34</v>
      </c>
      <c r="C210" s="86" t="s">
        <v>510</v>
      </c>
      <c r="D210" s="87" t="s">
        <v>39</v>
      </c>
      <c r="E210" s="5" t="s">
        <v>498</v>
      </c>
      <c r="F210" s="86" t="s">
        <v>511</v>
      </c>
      <c r="G210" s="86" t="s">
        <v>103</v>
      </c>
      <c r="H210" s="88" t="s">
        <v>512</v>
      </c>
      <c r="I210" s="89">
        <v>247</v>
      </c>
      <c r="J210" s="89">
        <v>2850</v>
      </c>
      <c r="K210" s="79"/>
      <c r="L210" s="80"/>
      <c r="M210" s="95"/>
      <c r="N210" s="2"/>
    </row>
    <row r="211" spans="1:14" s="47" customFormat="1" ht="12.75">
      <c r="A211" s="94" t="s">
        <v>44</v>
      </c>
      <c r="B211" s="3" t="s">
        <v>44</v>
      </c>
      <c r="C211" s="3"/>
      <c r="D211" s="3"/>
      <c r="E211" s="3"/>
      <c r="F211" s="3"/>
      <c r="G211" s="3"/>
      <c r="H211" s="3"/>
      <c r="I211" s="79">
        <v>247</v>
      </c>
      <c r="J211" s="79">
        <v>2850</v>
      </c>
      <c r="K211" s="79">
        <v>2850</v>
      </c>
      <c r="L211" s="80">
        <v>2.33</v>
      </c>
      <c r="M211" s="95">
        <f>K211*L211</f>
        <v>6640.5</v>
      </c>
      <c r="N211" s="2"/>
    </row>
    <row r="212" spans="1:14" s="47" customFormat="1">
      <c r="A212" s="94">
        <v>169</v>
      </c>
      <c r="B212" s="3">
        <v>35</v>
      </c>
      <c r="C212" s="86" t="s">
        <v>513</v>
      </c>
      <c r="D212" s="87" t="s">
        <v>39</v>
      </c>
      <c r="E212" s="5" t="s">
        <v>498</v>
      </c>
      <c r="F212" s="86" t="s">
        <v>514</v>
      </c>
      <c r="G212" s="86" t="s">
        <v>515</v>
      </c>
      <c r="H212" s="88" t="s">
        <v>516</v>
      </c>
      <c r="I212" s="89">
        <v>210</v>
      </c>
      <c r="J212" s="89">
        <v>8580</v>
      </c>
      <c r="K212" s="79"/>
      <c r="L212" s="80"/>
      <c r="M212" s="95"/>
      <c r="N212" s="2"/>
    </row>
    <row r="213" spans="1:14" s="47" customFormat="1" ht="12.75">
      <c r="A213" s="94" t="s">
        <v>44</v>
      </c>
      <c r="B213" s="3" t="s">
        <v>44</v>
      </c>
      <c r="C213" s="3"/>
      <c r="D213" s="3"/>
      <c r="E213" s="3"/>
      <c r="F213" s="3"/>
      <c r="G213" s="3"/>
      <c r="H213" s="3"/>
      <c r="I213" s="79">
        <v>210</v>
      </c>
      <c r="J213" s="79">
        <v>8580</v>
      </c>
      <c r="K213" s="79">
        <v>8580</v>
      </c>
      <c r="L213" s="80">
        <v>2.33</v>
      </c>
      <c r="M213" s="95">
        <f>K213*L213</f>
        <v>19991.400000000001</v>
      </c>
      <c r="N213" s="2"/>
    </row>
    <row r="214" spans="1:14" s="47" customFormat="1">
      <c r="A214" s="94">
        <v>170</v>
      </c>
      <c r="B214" s="3">
        <v>36</v>
      </c>
      <c r="C214" s="86" t="s">
        <v>517</v>
      </c>
      <c r="D214" s="87" t="s">
        <v>39</v>
      </c>
      <c r="E214" s="5" t="s">
        <v>498</v>
      </c>
      <c r="F214" s="86" t="s">
        <v>518</v>
      </c>
      <c r="G214" s="86" t="s">
        <v>519</v>
      </c>
      <c r="H214" s="88" t="s">
        <v>520</v>
      </c>
      <c r="I214" s="89">
        <v>28</v>
      </c>
      <c r="J214" s="89">
        <v>1066</v>
      </c>
      <c r="K214" s="79"/>
      <c r="L214" s="80"/>
      <c r="M214" s="95"/>
      <c r="N214" s="2"/>
    </row>
    <row r="215" spans="1:14" s="47" customFormat="1">
      <c r="A215" s="94">
        <v>171</v>
      </c>
      <c r="B215" s="3" t="s">
        <v>44</v>
      </c>
      <c r="C215" s="86"/>
      <c r="D215" s="87"/>
      <c r="E215" s="5" t="s">
        <v>498</v>
      </c>
      <c r="F215" s="86" t="s">
        <v>521</v>
      </c>
      <c r="G215" s="86" t="s">
        <v>522</v>
      </c>
      <c r="H215" s="88" t="s">
        <v>523</v>
      </c>
      <c r="I215" s="89">
        <v>1</v>
      </c>
      <c r="J215" s="89">
        <v>14</v>
      </c>
      <c r="K215" s="79"/>
      <c r="L215" s="80"/>
      <c r="M215" s="95"/>
      <c r="N215" s="2"/>
    </row>
    <row r="216" spans="1:14" s="47" customFormat="1">
      <c r="A216" s="94">
        <v>172</v>
      </c>
      <c r="B216" s="3" t="s">
        <v>44</v>
      </c>
      <c r="C216" s="86"/>
      <c r="D216" s="87"/>
      <c r="E216" s="5" t="s">
        <v>498</v>
      </c>
      <c r="F216" s="86" t="s">
        <v>524</v>
      </c>
      <c r="G216" s="86" t="s">
        <v>46</v>
      </c>
      <c r="H216" s="88" t="s">
        <v>525</v>
      </c>
      <c r="I216" s="89">
        <v>1</v>
      </c>
      <c r="J216" s="89">
        <v>10</v>
      </c>
      <c r="K216" s="79"/>
      <c r="L216" s="80"/>
      <c r="M216" s="95"/>
      <c r="N216" s="2"/>
    </row>
    <row r="217" spans="1:14" s="47" customFormat="1">
      <c r="A217" s="94">
        <v>173</v>
      </c>
      <c r="B217" s="3" t="s">
        <v>44</v>
      </c>
      <c r="C217" s="86"/>
      <c r="D217" s="87"/>
      <c r="E217" s="5" t="s">
        <v>498</v>
      </c>
      <c r="F217" s="86" t="s">
        <v>526</v>
      </c>
      <c r="G217" s="86" t="s">
        <v>527</v>
      </c>
      <c r="H217" s="88" t="s">
        <v>528</v>
      </c>
      <c r="I217" s="89">
        <v>26</v>
      </c>
      <c r="J217" s="89">
        <v>295</v>
      </c>
      <c r="K217" s="79"/>
      <c r="L217" s="80"/>
      <c r="M217" s="95"/>
      <c r="N217" s="2"/>
    </row>
    <row r="218" spans="1:14" s="47" customFormat="1" ht="12.75">
      <c r="A218" s="94" t="s">
        <v>44</v>
      </c>
      <c r="B218" s="3" t="s">
        <v>44</v>
      </c>
      <c r="C218" s="3"/>
      <c r="D218" s="3"/>
      <c r="E218" s="3"/>
      <c r="F218" s="3"/>
      <c r="G218" s="3"/>
      <c r="H218" s="3"/>
      <c r="I218" s="79">
        <f>SUM(I214:I217)</f>
        <v>56</v>
      </c>
      <c r="J218" s="79">
        <f>SUM(J214:J217)</f>
        <v>1385</v>
      </c>
      <c r="K218" s="79">
        <v>1500</v>
      </c>
      <c r="L218" s="80">
        <v>2.33</v>
      </c>
      <c r="M218" s="95">
        <f>K218*L218</f>
        <v>3495</v>
      </c>
      <c r="N218" s="2"/>
    </row>
    <row r="219" spans="1:14" s="47" customFormat="1">
      <c r="A219" s="94">
        <v>174</v>
      </c>
      <c r="B219" s="3">
        <v>37</v>
      </c>
      <c r="C219" s="86" t="s">
        <v>529</v>
      </c>
      <c r="D219" s="87" t="s">
        <v>39</v>
      </c>
      <c r="E219" s="5" t="s">
        <v>498</v>
      </c>
      <c r="F219" s="86" t="s">
        <v>530</v>
      </c>
      <c r="G219" s="86" t="s">
        <v>515</v>
      </c>
      <c r="H219" s="88" t="s">
        <v>531</v>
      </c>
      <c r="I219" s="89">
        <v>31</v>
      </c>
      <c r="J219" s="89">
        <v>851</v>
      </c>
      <c r="K219" s="79"/>
      <c r="L219" s="80"/>
      <c r="M219" s="95"/>
      <c r="N219" s="2"/>
    </row>
    <row r="220" spans="1:14" s="47" customFormat="1">
      <c r="A220" s="94">
        <v>175</v>
      </c>
      <c r="B220" s="3" t="s">
        <v>44</v>
      </c>
      <c r="C220" s="86"/>
      <c r="D220" s="87"/>
      <c r="E220" s="5" t="s">
        <v>498</v>
      </c>
      <c r="F220" s="86" t="s">
        <v>532</v>
      </c>
      <c r="G220" s="86" t="s">
        <v>126</v>
      </c>
      <c r="H220" s="88" t="s">
        <v>533</v>
      </c>
      <c r="I220" s="89">
        <v>25</v>
      </c>
      <c r="J220" s="89">
        <v>657</v>
      </c>
      <c r="K220" s="79"/>
      <c r="L220" s="80"/>
      <c r="M220" s="95"/>
      <c r="N220" s="2"/>
    </row>
    <row r="221" spans="1:14" s="47" customFormat="1">
      <c r="A221" s="94">
        <v>176</v>
      </c>
      <c r="B221" s="3" t="s">
        <v>44</v>
      </c>
      <c r="C221" s="86"/>
      <c r="D221" s="87"/>
      <c r="E221" s="5" t="s">
        <v>498</v>
      </c>
      <c r="F221" s="86" t="s">
        <v>534</v>
      </c>
      <c r="G221" s="86" t="s">
        <v>535</v>
      </c>
      <c r="H221" s="88" t="s">
        <v>536</v>
      </c>
      <c r="I221" s="89">
        <v>1</v>
      </c>
      <c r="J221" s="89">
        <v>7</v>
      </c>
      <c r="K221" s="79"/>
      <c r="L221" s="80"/>
      <c r="M221" s="95"/>
      <c r="N221" s="2"/>
    </row>
    <row r="222" spans="1:14" s="47" customFormat="1">
      <c r="A222" s="94">
        <v>177</v>
      </c>
      <c r="B222" s="3" t="s">
        <v>44</v>
      </c>
      <c r="C222" s="86"/>
      <c r="D222" s="87"/>
      <c r="E222" s="5" t="s">
        <v>498</v>
      </c>
      <c r="F222" s="86" t="s">
        <v>537</v>
      </c>
      <c r="G222" s="86" t="s">
        <v>538</v>
      </c>
      <c r="H222" s="88" t="s">
        <v>539</v>
      </c>
      <c r="I222" s="89">
        <v>1</v>
      </c>
      <c r="J222" s="89">
        <v>7</v>
      </c>
      <c r="K222" s="79"/>
      <c r="L222" s="80"/>
      <c r="M222" s="95"/>
      <c r="N222" s="2"/>
    </row>
    <row r="223" spans="1:14" s="47" customFormat="1" ht="12.75">
      <c r="A223" s="94" t="s">
        <v>44</v>
      </c>
      <c r="B223" s="3" t="s">
        <v>44</v>
      </c>
      <c r="C223" s="3"/>
      <c r="D223" s="3"/>
      <c r="E223" s="3"/>
      <c r="F223" s="3"/>
      <c r="G223" s="3"/>
      <c r="H223" s="3"/>
      <c r="I223" s="79">
        <f>SUM(I219:I222)</f>
        <v>58</v>
      </c>
      <c r="J223" s="79">
        <f>SUM(J219:J222)</f>
        <v>1522</v>
      </c>
      <c r="K223" s="79">
        <v>1522</v>
      </c>
      <c r="L223" s="80">
        <v>2.33</v>
      </c>
      <c r="M223" s="95">
        <f>K223*L223</f>
        <v>3546.26</v>
      </c>
      <c r="N223" s="2"/>
    </row>
    <row r="224" spans="1:14" s="47" customFormat="1">
      <c r="A224" s="94">
        <v>178</v>
      </c>
      <c r="B224" s="3">
        <v>38</v>
      </c>
      <c r="C224" s="86" t="s">
        <v>540</v>
      </c>
      <c r="D224" s="87" t="s">
        <v>39</v>
      </c>
      <c r="E224" s="5" t="s">
        <v>498</v>
      </c>
      <c r="F224" s="86" t="s">
        <v>541</v>
      </c>
      <c r="G224" s="86" t="s">
        <v>542</v>
      </c>
      <c r="H224" s="88" t="s">
        <v>543</v>
      </c>
      <c r="I224" s="89">
        <v>10</v>
      </c>
      <c r="J224" s="89">
        <v>400</v>
      </c>
      <c r="K224" s="79"/>
      <c r="L224" s="80"/>
      <c r="M224" s="95"/>
      <c r="N224" s="2"/>
    </row>
    <row r="225" spans="1:14" s="47" customFormat="1">
      <c r="A225" s="94">
        <v>179</v>
      </c>
      <c r="B225" s="3" t="s">
        <v>44</v>
      </c>
      <c r="C225" s="86"/>
      <c r="D225" s="87"/>
      <c r="E225" s="5" t="s">
        <v>498</v>
      </c>
      <c r="F225" s="86" t="s">
        <v>544</v>
      </c>
      <c r="G225" s="86" t="s">
        <v>206</v>
      </c>
      <c r="H225" s="88" t="s">
        <v>545</v>
      </c>
      <c r="I225" s="89">
        <v>4</v>
      </c>
      <c r="J225" s="89">
        <v>100</v>
      </c>
      <c r="K225" s="79"/>
      <c r="L225" s="80"/>
      <c r="M225" s="95"/>
      <c r="N225" s="2"/>
    </row>
    <row r="226" spans="1:14" s="47" customFormat="1">
      <c r="A226" s="94">
        <v>180</v>
      </c>
      <c r="B226" s="3" t="s">
        <v>44</v>
      </c>
      <c r="C226" s="86"/>
      <c r="D226" s="87"/>
      <c r="E226" s="5" t="s">
        <v>498</v>
      </c>
      <c r="F226" s="86" t="s">
        <v>546</v>
      </c>
      <c r="G226" s="86" t="s">
        <v>547</v>
      </c>
      <c r="H226" s="88" t="s">
        <v>548</v>
      </c>
      <c r="I226" s="89">
        <v>6</v>
      </c>
      <c r="J226" s="89">
        <v>69</v>
      </c>
      <c r="K226" s="79"/>
      <c r="L226" s="80"/>
      <c r="M226" s="95"/>
      <c r="N226" s="2"/>
    </row>
    <row r="227" spans="1:14" s="47" customFormat="1" ht="30">
      <c r="A227" s="94">
        <v>181</v>
      </c>
      <c r="B227" s="3" t="s">
        <v>44</v>
      </c>
      <c r="C227" s="86"/>
      <c r="D227" s="87"/>
      <c r="E227" s="5" t="s">
        <v>498</v>
      </c>
      <c r="F227" s="86" t="s">
        <v>549</v>
      </c>
      <c r="G227" s="86" t="s">
        <v>550</v>
      </c>
      <c r="H227" s="88" t="s">
        <v>674</v>
      </c>
      <c r="I227" s="89">
        <v>9</v>
      </c>
      <c r="J227" s="89">
        <v>44</v>
      </c>
      <c r="K227" s="79"/>
      <c r="L227" s="80"/>
      <c r="M227" s="95"/>
      <c r="N227" s="2"/>
    </row>
    <row r="228" spans="1:14" s="47" customFormat="1" ht="30">
      <c r="A228" s="94">
        <v>182</v>
      </c>
      <c r="B228" s="3" t="s">
        <v>44</v>
      </c>
      <c r="C228" s="86"/>
      <c r="D228" s="87"/>
      <c r="E228" s="5" t="s">
        <v>498</v>
      </c>
      <c r="F228" s="86" t="s">
        <v>551</v>
      </c>
      <c r="G228" s="86" t="s">
        <v>77</v>
      </c>
      <c r="H228" s="88" t="s">
        <v>675</v>
      </c>
      <c r="I228" s="89">
        <v>21</v>
      </c>
      <c r="J228" s="89">
        <v>292</v>
      </c>
      <c r="K228" s="79"/>
      <c r="L228" s="80"/>
      <c r="M228" s="95"/>
      <c r="N228" s="2"/>
    </row>
    <row r="229" spans="1:14" s="47" customFormat="1">
      <c r="A229" s="94">
        <v>183</v>
      </c>
      <c r="B229" s="3" t="s">
        <v>44</v>
      </c>
      <c r="C229" s="86"/>
      <c r="D229" s="87"/>
      <c r="E229" s="5" t="s">
        <v>498</v>
      </c>
      <c r="F229" s="86" t="s">
        <v>552</v>
      </c>
      <c r="G229" s="86" t="s">
        <v>77</v>
      </c>
      <c r="H229" s="88" t="s">
        <v>553</v>
      </c>
      <c r="I229" s="89">
        <v>9</v>
      </c>
      <c r="J229" s="89">
        <v>174</v>
      </c>
      <c r="K229" s="79"/>
      <c r="L229" s="80"/>
      <c r="M229" s="95"/>
      <c r="N229" s="2"/>
    </row>
    <row r="230" spans="1:14" s="47" customFormat="1">
      <c r="A230" s="94">
        <v>184</v>
      </c>
      <c r="B230" s="3" t="s">
        <v>44</v>
      </c>
      <c r="C230" s="86"/>
      <c r="D230" s="87"/>
      <c r="E230" s="5" t="s">
        <v>498</v>
      </c>
      <c r="F230" s="86" t="s">
        <v>554</v>
      </c>
      <c r="G230" s="86" t="s">
        <v>262</v>
      </c>
      <c r="H230" s="88" t="s">
        <v>555</v>
      </c>
      <c r="I230" s="89">
        <v>29</v>
      </c>
      <c r="J230" s="89">
        <v>482</v>
      </c>
      <c r="K230" s="79"/>
      <c r="L230" s="80"/>
      <c r="M230" s="95"/>
      <c r="N230" s="2"/>
    </row>
    <row r="231" spans="1:14" s="47" customFormat="1">
      <c r="A231" s="94">
        <v>185</v>
      </c>
      <c r="B231" s="3" t="s">
        <v>44</v>
      </c>
      <c r="C231" s="86"/>
      <c r="D231" s="87"/>
      <c r="E231" s="5" t="s">
        <v>498</v>
      </c>
      <c r="F231" s="86" t="s">
        <v>556</v>
      </c>
      <c r="G231" s="86" t="s">
        <v>197</v>
      </c>
      <c r="H231" s="88" t="s">
        <v>557</v>
      </c>
      <c r="I231" s="89">
        <v>20</v>
      </c>
      <c r="J231" s="89">
        <v>281</v>
      </c>
      <c r="K231" s="79"/>
      <c r="L231" s="80"/>
      <c r="M231" s="95"/>
      <c r="N231" s="2"/>
    </row>
    <row r="232" spans="1:14" s="47" customFormat="1">
      <c r="A232" s="94">
        <v>186</v>
      </c>
      <c r="B232" s="3" t="s">
        <v>44</v>
      </c>
      <c r="C232" s="86"/>
      <c r="D232" s="87"/>
      <c r="E232" s="5" t="s">
        <v>498</v>
      </c>
      <c r="F232" s="86" t="s">
        <v>558</v>
      </c>
      <c r="G232" s="86" t="s">
        <v>547</v>
      </c>
      <c r="H232" s="88" t="s">
        <v>559</v>
      </c>
      <c r="I232" s="89">
        <v>2</v>
      </c>
      <c r="J232" s="89">
        <v>51</v>
      </c>
      <c r="K232" s="79"/>
      <c r="L232" s="80"/>
      <c r="M232" s="95"/>
      <c r="N232" s="2"/>
    </row>
    <row r="233" spans="1:14" s="47" customFormat="1">
      <c r="A233" s="94">
        <v>187</v>
      </c>
      <c r="B233" s="3" t="s">
        <v>44</v>
      </c>
      <c r="C233" s="3"/>
      <c r="D233" s="3"/>
      <c r="E233" s="5" t="s">
        <v>124</v>
      </c>
      <c r="F233" s="86" t="s">
        <v>189</v>
      </c>
      <c r="G233" s="86" t="s">
        <v>190</v>
      </c>
      <c r="H233" s="88" t="s">
        <v>191</v>
      </c>
      <c r="I233" s="89">
        <v>5</v>
      </c>
      <c r="J233" s="89">
        <v>112</v>
      </c>
      <c r="K233" s="79"/>
      <c r="L233" s="80"/>
      <c r="M233" s="95"/>
      <c r="N233" s="2"/>
    </row>
    <row r="234" spans="1:14" s="47" customFormat="1">
      <c r="A234" s="94">
        <v>188</v>
      </c>
      <c r="B234" s="3" t="s">
        <v>44</v>
      </c>
      <c r="C234" s="3"/>
      <c r="D234" s="3"/>
      <c r="E234" s="5" t="s">
        <v>124</v>
      </c>
      <c r="F234" s="86" t="s">
        <v>196</v>
      </c>
      <c r="G234" s="86" t="s">
        <v>197</v>
      </c>
      <c r="H234" s="88" t="s">
        <v>198</v>
      </c>
      <c r="I234" s="89">
        <v>6</v>
      </c>
      <c r="J234" s="89">
        <v>75</v>
      </c>
      <c r="K234" s="79"/>
      <c r="L234" s="80"/>
      <c r="M234" s="95"/>
      <c r="N234" s="2"/>
    </row>
    <row r="235" spans="1:14" s="47" customFormat="1">
      <c r="A235" s="94">
        <v>189</v>
      </c>
      <c r="B235" s="3" t="s">
        <v>44</v>
      </c>
      <c r="C235" s="3"/>
      <c r="D235" s="3"/>
      <c r="E235" s="5" t="s">
        <v>124</v>
      </c>
      <c r="F235" s="86" t="s">
        <v>261</v>
      </c>
      <c r="G235" s="86" t="s">
        <v>262</v>
      </c>
      <c r="H235" s="88" t="s">
        <v>263</v>
      </c>
      <c r="I235" s="89">
        <v>4</v>
      </c>
      <c r="J235" s="89">
        <v>25</v>
      </c>
      <c r="K235" s="79"/>
      <c r="L235" s="80"/>
      <c r="M235" s="95"/>
      <c r="N235" s="2"/>
    </row>
    <row r="236" spans="1:14" s="47" customFormat="1" ht="12.75">
      <c r="A236" s="94" t="s">
        <v>44</v>
      </c>
      <c r="B236" s="3" t="s">
        <v>44</v>
      </c>
      <c r="C236" s="3"/>
      <c r="D236" s="3"/>
      <c r="E236" s="3"/>
      <c r="F236" s="3"/>
      <c r="G236" s="3"/>
      <c r="H236" s="3"/>
      <c r="I236" s="79">
        <f>SUM(I224:I235)</f>
        <v>125</v>
      </c>
      <c r="J236" s="79">
        <f>SUM(J224:J235)</f>
        <v>2105</v>
      </c>
      <c r="K236" s="79">
        <v>2500</v>
      </c>
      <c r="L236" s="80">
        <v>2.33</v>
      </c>
      <c r="M236" s="95">
        <f>K236*L236</f>
        <v>5825</v>
      </c>
      <c r="N236" s="2"/>
    </row>
    <row r="237" spans="1:14" s="47" customFormat="1">
      <c r="A237" s="94">
        <v>190</v>
      </c>
      <c r="B237" s="3">
        <v>39</v>
      </c>
      <c r="C237" s="3"/>
      <c r="D237" s="87" t="s">
        <v>39</v>
      </c>
      <c r="E237" s="5" t="s">
        <v>498</v>
      </c>
      <c r="F237" s="86" t="s">
        <v>560</v>
      </c>
      <c r="G237" s="86" t="s">
        <v>348</v>
      </c>
      <c r="H237" s="88" t="s">
        <v>561</v>
      </c>
      <c r="I237" s="89">
        <v>25</v>
      </c>
      <c r="J237" s="89">
        <v>1000</v>
      </c>
      <c r="K237" s="79"/>
      <c r="L237" s="80"/>
      <c r="M237" s="95"/>
      <c r="N237" s="2"/>
    </row>
    <row r="238" spans="1:14" s="47" customFormat="1" ht="30">
      <c r="A238" s="94">
        <v>191</v>
      </c>
      <c r="B238" s="3" t="s">
        <v>44</v>
      </c>
      <c r="C238" s="3"/>
      <c r="D238" s="3"/>
      <c r="E238" s="5" t="s">
        <v>498</v>
      </c>
      <c r="F238" s="86" t="s">
        <v>562</v>
      </c>
      <c r="G238" s="86" t="s">
        <v>362</v>
      </c>
      <c r="H238" s="88" t="s">
        <v>676</v>
      </c>
      <c r="I238" s="89">
        <v>53</v>
      </c>
      <c r="J238" s="89">
        <v>733</v>
      </c>
      <c r="K238" s="79"/>
      <c r="L238" s="80"/>
      <c r="M238" s="95"/>
      <c r="N238" s="2"/>
    </row>
    <row r="239" spans="1:14" s="47" customFormat="1" ht="30">
      <c r="A239" s="94">
        <v>192</v>
      </c>
      <c r="B239" s="3" t="s">
        <v>44</v>
      </c>
      <c r="C239" s="3"/>
      <c r="D239" s="3"/>
      <c r="E239" s="5" t="s">
        <v>498</v>
      </c>
      <c r="F239" s="86" t="s">
        <v>563</v>
      </c>
      <c r="G239" s="86" t="s">
        <v>564</v>
      </c>
      <c r="H239" s="88" t="s">
        <v>565</v>
      </c>
      <c r="I239" s="89">
        <v>88</v>
      </c>
      <c r="J239" s="89">
        <v>1523</v>
      </c>
      <c r="K239" s="79"/>
      <c r="L239" s="80"/>
      <c r="M239" s="95"/>
      <c r="N239" s="2"/>
    </row>
    <row r="240" spans="1:14" s="47" customFormat="1">
      <c r="A240" s="94">
        <v>193</v>
      </c>
      <c r="B240" s="3" t="s">
        <v>44</v>
      </c>
      <c r="C240" s="3"/>
      <c r="D240" s="3"/>
      <c r="E240" s="5" t="s">
        <v>271</v>
      </c>
      <c r="F240" s="86" t="s">
        <v>350</v>
      </c>
      <c r="G240" s="86" t="s">
        <v>351</v>
      </c>
      <c r="H240" s="88" t="s">
        <v>352</v>
      </c>
      <c r="I240" s="89">
        <v>2</v>
      </c>
      <c r="J240" s="89">
        <v>5</v>
      </c>
      <c r="K240" s="79"/>
      <c r="L240" s="80"/>
      <c r="M240" s="95"/>
      <c r="N240" s="2"/>
    </row>
    <row r="241" spans="1:14" s="47" customFormat="1" ht="12.75">
      <c r="A241" s="94" t="s">
        <v>44</v>
      </c>
      <c r="B241" s="3" t="s">
        <v>44</v>
      </c>
      <c r="C241" s="3"/>
      <c r="D241" s="3"/>
      <c r="E241" s="3"/>
      <c r="F241" s="3"/>
      <c r="G241" s="3"/>
      <c r="H241" s="3"/>
      <c r="I241" s="79">
        <f>SUM(I237:I240)</f>
        <v>168</v>
      </c>
      <c r="J241" s="79">
        <f>SUM(J237:J240)</f>
        <v>3261</v>
      </c>
      <c r="K241" s="79">
        <v>3261</v>
      </c>
      <c r="L241" s="80">
        <v>2.33</v>
      </c>
      <c r="M241" s="95">
        <f>K241*L241</f>
        <v>7598.13</v>
      </c>
      <c r="N241" s="2"/>
    </row>
    <row r="242" spans="1:14" s="47" customFormat="1">
      <c r="A242" s="94">
        <v>194</v>
      </c>
      <c r="B242" s="3">
        <v>40</v>
      </c>
      <c r="C242" s="86" t="s">
        <v>566</v>
      </c>
      <c r="D242" s="87" t="s">
        <v>39</v>
      </c>
      <c r="E242" s="5" t="s">
        <v>498</v>
      </c>
      <c r="F242" s="86" t="s">
        <v>567</v>
      </c>
      <c r="G242" s="86" t="s">
        <v>290</v>
      </c>
      <c r="H242" s="88" t="s">
        <v>568</v>
      </c>
      <c r="I242" s="89">
        <v>25</v>
      </c>
      <c r="J242" s="89">
        <v>1025</v>
      </c>
      <c r="K242" s="79"/>
      <c r="L242" s="80"/>
      <c r="M242" s="95"/>
      <c r="N242" s="2"/>
    </row>
    <row r="243" spans="1:14" s="47" customFormat="1">
      <c r="A243" s="94">
        <v>195</v>
      </c>
      <c r="B243" s="3" t="s">
        <v>44</v>
      </c>
      <c r="C243" s="86"/>
      <c r="D243" s="87"/>
      <c r="E243" s="5" t="s">
        <v>498</v>
      </c>
      <c r="F243" s="86" t="s">
        <v>569</v>
      </c>
      <c r="G243" s="86" t="s">
        <v>463</v>
      </c>
      <c r="H243" s="88" t="s">
        <v>570</v>
      </c>
      <c r="I243" s="89">
        <v>4</v>
      </c>
      <c r="J243" s="89">
        <v>31</v>
      </c>
      <c r="K243" s="79"/>
      <c r="L243" s="80"/>
      <c r="M243" s="95"/>
      <c r="N243" s="2"/>
    </row>
    <row r="244" spans="1:14" s="47" customFormat="1">
      <c r="A244" s="94">
        <v>196</v>
      </c>
      <c r="B244" s="3" t="s">
        <v>44</v>
      </c>
      <c r="C244" s="86"/>
      <c r="D244" s="87"/>
      <c r="E244" s="5" t="s">
        <v>498</v>
      </c>
      <c r="F244" s="86" t="s">
        <v>571</v>
      </c>
      <c r="G244" s="86" t="s">
        <v>287</v>
      </c>
      <c r="H244" s="88" t="s">
        <v>572</v>
      </c>
      <c r="I244" s="89">
        <v>5</v>
      </c>
      <c r="J244" s="89">
        <v>153</v>
      </c>
      <c r="K244" s="79"/>
      <c r="L244" s="80"/>
      <c r="M244" s="95"/>
      <c r="N244" s="2"/>
    </row>
    <row r="245" spans="1:14" s="47" customFormat="1">
      <c r="A245" s="94">
        <v>197</v>
      </c>
      <c r="B245" s="3" t="s">
        <v>44</v>
      </c>
      <c r="C245" s="86"/>
      <c r="D245" s="87"/>
      <c r="E245" s="5" t="s">
        <v>498</v>
      </c>
      <c r="F245" s="86" t="s">
        <v>573</v>
      </c>
      <c r="G245" s="86" t="s">
        <v>451</v>
      </c>
      <c r="H245" s="88" t="s">
        <v>574</v>
      </c>
      <c r="I245" s="89">
        <v>5</v>
      </c>
      <c r="J245" s="89">
        <v>105</v>
      </c>
      <c r="K245" s="79"/>
      <c r="L245" s="80"/>
      <c r="M245" s="95"/>
      <c r="N245" s="2"/>
    </row>
    <row r="246" spans="1:14" s="47" customFormat="1" ht="12.75">
      <c r="A246" s="94" t="s">
        <v>44</v>
      </c>
      <c r="B246" s="3" t="s">
        <v>44</v>
      </c>
      <c r="C246" s="3"/>
      <c r="D246" s="3"/>
      <c r="E246" s="3"/>
      <c r="F246" s="3"/>
      <c r="G246" s="3"/>
      <c r="H246" s="3"/>
      <c r="I246" s="79">
        <f>SUM(I242:I245)</f>
        <v>39</v>
      </c>
      <c r="J246" s="79">
        <f>SUM(J242:J245)</f>
        <v>1314</v>
      </c>
      <c r="K246" s="79">
        <v>1500</v>
      </c>
      <c r="L246" s="80">
        <v>2.33</v>
      </c>
      <c r="M246" s="95">
        <f>K246*L246</f>
        <v>3495</v>
      </c>
      <c r="N246" s="2"/>
    </row>
    <row r="247" spans="1:14" s="47" customFormat="1" ht="30">
      <c r="A247" s="94">
        <v>198</v>
      </c>
      <c r="B247" s="3">
        <v>41</v>
      </c>
      <c r="C247" s="3"/>
      <c r="D247" s="87" t="s">
        <v>39</v>
      </c>
      <c r="E247" s="5" t="s">
        <v>498</v>
      </c>
      <c r="F247" s="86" t="s">
        <v>575</v>
      </c>
      <c r="G247" s="86" t="s">
        <v>576</v>
      </c>
      <c r="H247" s="88" t="s">
        <v>577</v>
      </c>
      <c r="I247" s="89">
        <v>62</v>
      </c>
      <c r="J247" s="89">
        <v>2214</v>
      </c>
      <c r="K247" s="79"/>
      <c r="L247" s="80"/>
      <c r="M247" s="95"/>
      <c r="N247" s="2"/>
    </row>
    <row r="248" spans="1:14" s="47" customFormat="1">
      <c r="A248" s="94">
        <v>199</v>
      </c>
      <c r="B248" s="3" t="s">
        <v>44</v>
      </c>
      <c r="C248" s="3"/>
      <c r="D248" s="3"/>
      <c r="E248" s="5" t="s">
        <v>498</v>
      </c>
      <c r="F248" s="86" t="s">
        <v>578</v>
      </c>
      <c r="G248" s="86" t="s">
        <v>434</v>
      </c>
      <c r="H248" s="88" t="s">
        <v>579</v>
      </c>
      <c r="I248" s="89">
        <v>27</v>
      </c>
      <c r="J248" s="89">
        <v>1038</v>
      </c>
      <c r="K248" s="79"/>
      <c r="L248" s="80"/>
      <c r="M248" s="95"/>
      <c r="N248" s="2"/>
    </row>
    <row r="249" spans="1:14" s="47" customFormat="1">
      <c r="A249" s="94">
        <v>200</v>
      </c>
      <c r="B249" s="3" t="s">
        <v>44</v>
      </c>
      <c r="C249" s="3"/>
      <c r="D249" s="3"/>
      <c r="E249" s="5" t="s">
        <v>498</v>
      </c>
      <c r="F249" s="86" t="s">
        <v>580</v>
      </c>
      <c r="G249" s="86" t="s">
        <v>581</v>
      </c>
      <c r="H249" s="88" t="s">
        <v>582</v>
      </c>
      <c r="I249" s="89">
        <v>1</v>
      </c>
      <c r="J249" s="89">
        <v>9</v>
      </c>
      <c r="K249" s="79"/>
      <c r="L249" s="80"/>
      <c r="M249" s="95"/>
      <c r="N249" s="2"/>
    </row>
    <row r="250" spans="1:14" s="47" customFormat="1">
      <c r="A250" s="94">
        <v>201</v>
      </c>
      <c r="B250" s="3" t="s">
        <v>44</v>
      </c>
      <c r="C250" s="3"/>
      <c r="D250" s="3"/>
      <c r="E250" s="4">
        <v>46164</v>
      </c>
      <c r="F250" s="86" t="s">
        <v>583</v>
      </c>
      <c r="G250" s="86" t="s">
        <v>584</v>
      </c>
      <c r="H250" s="91">
        <v>8735</v>
      </c>
      <c r="I250" s="89">
        <v>2</v>
      </c>
      <c r="J250" s="89">
        <v>11</v>
      </c>
      <c r="K250" s="79"/>
      <c r="L250" s="80"/>
      <c r="M250" s="95"/>
      <c r="N250" s="2"/>
    </row>
    <row r="251" spans="1:14" s="47" customFormat="1" ht="12.75">
      <c r="A251" s="94" t="s">
        <v>44</v>
      </c>
      <c r="B251" s="3" t="s">
        <v>44</v>
      </c>
      <c r="C251" s="3"/>
      <c r="D251" s="3"/>
      <c r="E251" s="3"/>
      <c r="F251" s="3"/>
      <c r="G251" s="3"/>
      <c r="H251" s="3"/>
      <c r="I251" s="79">
        <f>SUM(I247:I250)</f>
        <v>92</v>
      </c>
      <c r="J251" s="79">
        <f>SUM(J247:J250)</f>
        <v>3272</v>
      </c>
      <c r="K251" s="79">
        <v>3272</v>
      </c>
      <c r="L251" s="80">
        <v>2.33</v>
      </c>
      <c r="M251" s="95">
        <f>K251*L251</f>
        <v>7623.76</v>
      </c>
      <c r="N251" s="2"/>
    </row>
    <row r="252" spans="1:14" s="47" customFormat="1">
      <c r="A252" s="94">
        <v>202</v>
      </c>
      <c r="B252" s="3">
        <v>42</v>
      </c>
      <c r="C252" s="86" t="s">
        <v>585</v>
      </c>
      <c r="D252" s="87" t="s">
        <v>39</v>
      </c>
      <c r="E252" s="5" t="s">
        <v>498</v>
      </c>
      <c r="F252" s="86" t="s">
        <v>586</v>
      </c>
      <c r="G252" s="86" t="s">
        <v>587</v>
      </c>
      <c r="H252" s="88" t="s">
        <v>588</v>
      </c>
      <c r="I252" s="89">
        <v>33</v>
      </c>
      <c r="J252" s="89">
        <v>394</v>
      </c>
      <c r="K252" s="79"/>
      <c r="L252" s="80"/>
      <c r="M252" s="95"/>
      <c r="N252" s="2"/>
    </row>
    <row r="253" spans="1:14" s="47" customFormat="1">
      <c r="A253" s="94">
        <v>203</v>
      </c>
      <c r="B253" s="3" t="s">
        <v>44</v>
      </c>
      <c r="C253" s="86"/>
      <c r="D253" s="87"/>
      <c r="E253" s="5" t="s">
        <v>498</v>
      </c>
      <c r="F253" s="86" t="s">
        <v>589</v>
      </c>
      <c r="G253" s="86" t="s">
        <v>590</v>
      </c>
      <c r="H253" s="88" t="s">
        <v>591</v>
      </c>
      <c r="I253" s="89">
        <v>33</v>
      </c>
      <c r="J253" s="89">
        <v>924</v>
      </c>
      <c r="K253" s="79"/>
      <c r="L253" s="80"/>
      <c r="M253" s="95"/>
      <c r="N253" s="2"/>
    </row>
    <row r="254" spans="1:14" s="47" customFormat="1">
      <c r="A254" s="94">
        <v>204</v>
      </c>
      <c r="B254" s="3" t="s">
        <v>44</v>
      </c>
      <c r="C254" s="86"/>
      <c r="D254" s="87"/>
      <c r="E254" s="5" t="s">
        <v>498</v>
      </c>
      <c r="F254" s="86" t="s">
        <v>592</v>
      </c>
      <c r="G254" s="86" t="s">
        <v>590</v>
      </c>
      <c r="H254" s="88" t="s">
        <v>593</v>
      </c>
      <c r="I254" s="89">
        <v>26</v>
      </c>
      <c r="J254" s="89">
        <v>548</v>
      </c>
      <c r="K254" s="79"/>
      <c r="L254" s="80"/>
      <c r="M254" s="95"/>
      <c r="N254" s="2"/>
    </row>
    <row r="255" spans="1:14" s="47" customFormat="1">
      <c r="A255" s="94">
        <v>205</v>
      </c>
      <c r="B255" s="3" t="s">
        <v>44</v>
      </c>
      <c r="C255" s="86"/>
      <c r="D255" s="87"/>
      <c r="E255" s="5" t="s">
        <v>498</v>
      </c>
      <c r="F255" s="86" t="s">
        <v>594</v>
      </c>
      <c r="G255" s="86" t="s">
        <v>587</v>
      </c>
      <c r="H255" s="88" t="s">
        <v>595</v>
      </c>
      <c r="I255" s="89">
        <v>35</v>
      </c>
      <c r="J255" s="89">
        <v>761</v>
      </c>
      <c r="K255" s="79"/>
      <c r="L255" s="80"/>
      <c r="M255" s="95"/>
      <c r="N255" s="2"/>
    </row>
    <row r="256" spans="1:14" s="47" customFormat="1">
      <c r="A256" s="94">
        <v>206</v>
      </c>
      <c r="B256" s="3" t="s">
        <v>44</v>
      </c>
      <c r="C256" s="86"/>
      <c r="D256" s="87"/>
      <c r="E256" s="5" t="s">
        <v>498</v>
      </c>
      <c r="F256" s="86" t="s">
        <v>596</v>
      </c>
      <c r="G256" s="86" t="s">
        <v>587</v>
      </c>
      <c r="H256" s="88" t="s">
        <v>597</v>
      </c>
      <c r="I256" s="89">
        <v>4</v>
      </c>
      <c r="J256" s="89">
        <v>34</v>
      </c>
      <c r="K256" s="79"/>
      <c r="L256" s="80"/>
      <c r="M256" s="95"/>
      <c r="N256" s="2"/>
    </row>
    <row r="257" spans="1:14" s="47" customFormat="1" ht="12.75">
      <c r="A257" s="94" t="s">
        <v>44</v>
      </c>
      <c r="B257" s="3" t="s">
        <v>44</v>
      </c>
      <c r="C257" s="3"/>
      <c r="D257" s="3"/>
      <c r="E257" s="3"/>
      <c r="F257" s="3"/>
      <c r="G257" s="3"/>
      <c r="H257" s="3"/>
      <c r="I257" s="79">
        <f>SUM(I252:I256)</f>
        <v>131</v>
      </c>
      <c r="J257" s="79">
        <f>SUM(J252:J256)</f>
        <v>2661</v>
      </c>
      <c r="K257" s="79">
        <v>2661</v>
      </c>
      <c r="L257" s="80">
        <v>2.33</v>
      </c>
      <c r="M257" s="95">
        <f>K257*L257</f>
        <v>6200.13</v>
      </c>
      <c r="N257" s="2"/>
    </row>
    <row r="258" spans="1:14" s="47" customFormat="1">
      <c r="A258" s="94">
        <v>207</v>
      </c>
      <c r="B258" s="3">
        <v>43</v>
      </c>
      <c r="C258" s="86" t="s">
        <v>598</v>
      </c>
      <c r="D258" s="87" t="s">
        <v>39</v>
      </c>
      <c r="E258" s="5" t="s">
        <v>599</v>
      </c>
      <c r="F258" s="86" t="s">
        <v>600</v>
      </c>
      <c r="G258" s="86" t="s">
        <v>290</v>
      </c>
      <c r="H258" s="88" t="s">
        <v>601</v>
      </c>
      <c r="I258" s="89">
        <v>30</v>
      </c>
      <c r="J258" s="89">
        <v>480</v>
      </c>
      <c r="K258" s="79"/>
      <c r="L258" s="80"/>
      <c r="M258" s="95"/>
      <c r="N258" s="2"/>
    </row>
    <row r="259" spans="1:14" s="47" customFormat="1">
      <c r="A259" s="94">
        <v>208</v>
      </c>
      <c r="B259" s="3" t="s">
        <v>44</v>
      </c>
      <c r="C259" s="86"/>
      <c r="D259" s="87"/>
      <c r="E259" s="5" t="s">
        <v>599</v>
      </c>
      <c r="F259" s="86" t="s">
        <v>602</v>
      </c>
      <c r="G259" s="86" t="s">
        <v>154</v>
      </c>
      <c r="H259" s="88" t="s">
        <v>603</v>
      </c>
      <c r="I259" s="89">
        <v>10</v>
      </c>
      <c r="J259" s="89">
        <v>135</v>
      </c>
      <c r="K259" s="79"/>
      <c r="L259" s="80"/>
      <c r="M259" s="95"/>
      <c r="N259" s="2"/>
    </row>
    <row r="260" spans="1:14" s="47" customFormat="1">
      <c r="A260" s="94">
        <v>209</v>
      </c>
      <c r="B260" s="3" t="s">
        <v>44</v>
      </c>
      <c r="C260" s="86"/>
      <c r="D260" s="87"/>
      <c r="E260" s="5" t="s">
        <v>599</v>
      </c>
      <c r="F260" s="86" t="s">
        <v>604</v>
      </c>
      <c r="G260" s="86" t="s">
        <v>136</v>
      </c>
      <c r="H260" s="88" t="s">
        <v>605</v>
      </c>
      <c r="I260" s="89">
        <v>25</v>
      </c>
      <c r="J260" s="89">
        <v>487</v>
      </c>
      <c r="K260" s="79"/>
      <c r="L260" s="80"/>
      <c r="M260" s="95"/>
      <c r="N260" s="2"/>
    </row>
    <row r="261" spans="1:14" s="47" customFormat="1">
      <c r="A261" s="94">
        <v>210</v>
      </c>
      <c r="B261" s="3" t="s">
        <v>44</v>
      </c>
      <c r="C261" s="86"/>
      <c r="D261" s="87"/>
      <c r="E261" s="5" t="s">
        <v>599</v>
      </c>
      <c r="F261" s="86" t="s">
        <v>606</v>
      </c>
      <c r="G261" s="86" t="s">
        <v>607</v>
      </c>
      <c r="H261" s="88" t="s">
        <v>608</v>
      </c>
      <c r="I261" s="89">
        <v>32</v>
      </c>
      <c r="J261" s="89">
        <v>334</v>
      </c>
      <c r="K261" s="79"/>
      <c r="L261" s="80"/>
      <c r="M261" s="95"/>
      <c r="N261" s="2"/>
    </row>
    <row r="262" spans="1:14" s="47" customFormat="1">
      <c r="A262" s="94">
        <v>211</v>
      </c>
      <c r="B262" s="3" t="s">
        <v>44</v>
      </c>
      <c r="C262" s="86"/>
      <c r="D262" s="87"/>
      <c r="E262" s="5" t="s">
        <v>599</v>
      </c>
      <c r="F262" s="86" t="s">
        <v>609</v>
      </c>
      <c r="G262" s="86" t="s">
        <v>287</v>
      </c>
      <c r="H262" s="88" t="s">
        <v>610</v>
      </c>
      <c r="I262" s="89">
        <v>5</v>
      </c>
      <c r="J262" s="89">
        <v>80</v>
      </c>
      <c r="K262" s="79"/>
      <c r="L262" s="80"/>
      <c r="M262" s="95"/>
      <c r="N262" s="2"/>
    </row>
    <row r="263" spans="1:14" s="47" customFormat="1" ht="12.75">
      <c r="A263" s="94" t="s">
        <v>44</v>
      </c>
      <c r="B263" s="3" t="s">
        <v>44</v>
      </c>
      <c r="C263" s="3"/>
      <c r="D263" s="3"/>
      <c r="E263" s="3"/>
      <c r="F263" s="3"/>
      <c r="G263" s="3"/>
      <c r="H263" s="3"/>
      <c r="I263" s="79">
        <f>SUM(I258:I262)</f>
        <v>102</v>
      </c>
      <c r="J263" s="79">
        <f>SUM(J258:J262)</f>
        <v>1516</v>
      </c>
      <c r="K263" s="79">
        <v>1516</v>
      </c>
      <c r="L263" s="80">
        <v>2.33</v>
      </c>
      <c r="M263" s="95">
        <f>K263*L263</f>
        <v>3532.28</v>
      </c>
      <c r="N263" s="2"/>
    </row>
    <row r="264" spans="1:14" s="47" customFormat="1">
      <c r="A264" s="94">
        <v>212</v>
      </c>
      <c r="B264" s="3">
        <v>44</v>
      </c>
      <c r="C264" s="86" t="s">
        <v>611</v>
      </c>
      <c r="D264" s="87" t="s">
        <v>39</v>
      </c>
      <c r="E264" s="5" t="s">
        <v>599</v>
      </c>
      <c r="F264" s="86" t="s">
        <v>612</v>
      </c>
      <c r="G264" s="86" t="s">
        <v>151</v>
      </c>
      <c r="H264" s="88" t="s">
        <v>613</v>
      </c>
      <c r="I264" s="89">
        <v>32</v>
      </c>
      <c r="J264" s="89">
        <v>534</v>
      </c>
      <c r="K264" s="79"/>
      <c r="L264" s="80"/>
      <c r="M264" s="95"/>
      <c r="N264" s="2"/>
    </row>
    <row r="265" spans="1:14" s="47" customFormat="1">
      <c r="A265" s="94">
        <v>213</v>
      </c>
      <c r="B265" s="3" t="s">
        <v>44</v>
      </c>
      <c r="C265" s="86"/>
      <c r="D265" s="87"/>
      <c r="E265" s="5" t="s">
        <v>599</v>
      </c>
      <c r="F265" s="86" t="s">
        <v>614</v>
      </c>
      <c r="G265" s="86" t="s">
        <v>151</v>
      </c>
      <c r="H265" s="88" t="s">
        <v>615</v>
      </c>
      <c r="I265" s="89">
        <v>2</v>
      </c>
      <c r="J265" s="89">
        <v>30</v>
      </c>
      <c r="K265" s="79"/>
      <c r="L265" s="80"/>
      <c r="M265" s="95"/>
      <c r="N265" s="2"/>
    </row>
    <row r="266" spans="1:14" s="47" customFormat="1">
      <c r="A266" s="94">
        <v>214</v>
      </c>
      <c r="B266" s="3" t="s">
        <v>44</v>
      </c>
      <c r="C266" s="86"/>
      <c r="D266" s="87"/>
      <c r="E266" s="5" t="s">
        <v>599</v>
      </c>
      <c r="F266" s="86" t="s">
        <v>616</v>
      </c>
      <c r="G266" s="86" t="s">
        <v>230</v>
      </c>
      <c r="H266" s="88" t="s">
        <v>617</v>
      </c>
      <c r="I266" s="89">
        <v>40</v>
      </c>
      <c r="J266" s="89">
        <v>512</v>
      </c>
      <c r="K266" s="79"/>
      <c r="L266" s="80"/>
      <c r="M266" s="95"/>
      <c r="N266" s="2"/>
    </row>
    <row r="267" spans="1:14" s="47" customFormat="1">
      <c r="A267" s="94">
        <v>215</v>
      </c>
      <c r="B267" s="3" t="s">
        <v>44</v>
      </c>
      <c r="C267" s="86"/>
      <c r="D267" s="87"/>
      <c r="E267" s="5" t="s">
        <v>599</v>
      </c>
      <c r="F267" s="86" t="s">
        <v>618</v>
      </c>
      <c r="G267" s="90" t="s">
        <v>619</v>
      </c>
      <c r="H267" s="88" t="s">
        <v>620</v>
      </c>
      <c r="I267" s="89">
        <v>14</v>
      </c>
      <c r="J267" s="89">
        <v>258</v>
      </c>
      <c r="K267" s="79"/>
      <c r="L267" s="80"/>
      <c r="M267" s="95"/>
      <c r="N267" s="2"/>
    </row>
    <row r="268" spans="1:14" s="47" customFormat="1">
      <c r="A268" s="94">
        <v>216</v>
      </c>
      <c r="B268" s="3" t="s">
        <v>44</v>
      </c>
      <c r="C268" s="86"/>
      <c r="D268" s="87"/>
      <c r="E268" s="5" t="s">
        <v>599</v>
      </c>
      <c r="F268" s="86" t="s">
        <v>621</v>
      </c>
      <c r="G268" s="86" t="s">
        <v>622</v>
      </c>
      <c r="H268" s="88" t="s">
        <v>623</v>
      </c>
      <c r="I268" s="89">
        <v>11</v>
      </c>
      <c r="J268" s="89">
        <v>62</v>
      </c>
      <c r="K268" s="79"/>
      <c r="L268" s="80"/>
      <c r="M268" s="95"/>
      <c r="N268" s="2"/>
    </row>
    <row r="269" spans="1:14" s="47" customFormat="1" ht="12.75">
      <c r="A269" s="94" t="s">
        <v>44</v>
      </c>
      <c r="B269" s="3" t="s">
        <v>44</v>
      </c>
      <c r="C269" s="3"/>
      <c r="D269" s="3"/>
      <c r="E269" s="3"/>
      <c r="F269" s="3"/>
      <c r="G269" s="3"/>
      <c r="H269" s="3"/>
      <c r="I269" s="79">
        <f>SUM(I264:I268)</f>
        <v>99</v>
      </c>
      <c r="J269" s="79">
        <f>SUM(J264:J268)</f>
        <v>1396</v>
      </c>
      <c r="K269" s="79">
        <v>1500</v>
      </c>
      <c r="L269" s="80">
        <v>2.33</v>
      </c>
      <c r="M269" s="95">
        <f>K269*L269</f>
        <v>3495</v>
      </c>
      <c r="N269" s="2"/>
    </row>
    <row r="270" spans="1:14" s="47" customFormat="1">
      <c r="A270" s="94">
        <v>217</v>
      </c>
      <c r="B270" s="3">
        <v>45</v>
      </c>
      <c r="C270" s="86" t="s">
        <v>624</v>
      </c>
      <c r="D270" s="87" t="s">
        <v>39</v>
      </c>
      <c r="E270" s="5" t="s">
        <v>599</v>
      </c>
      <c r="F270" s="86" t="s">
        <v>625</v>
      </c>
      <c r="G270" s="86" t="s">
        <v>626</v>
      </c>
      <c r="H270" s="88" t="s">
        <v>627</v>
      </c>
      <c r="I270" s="89">
        <v>11</v>
      </c>
      <c r="J270" s="89">
        <v>79</v>
      </c>
      <c r="K270" s="79"/>
      <c r="L270" s="80"/>
      <c r="M270" s="95"/>
      <c r="N270" s="2"/>
    </row>
    <row r="271" spans="1:14" s="47" customFormat="1">
      <c r="A271" s="94">
        <v>218</v>
      </c>
      <c r="B271" s="3" t="s">
        <v>44</v>
      </c>
      <c r="C271" s="86"/>
      <c r="D271" s="87"/>
      <c r="E271" s="5" t="s">
        <v>599</v>
      </c>
      <c r="F271" s="86" t="s">
        <v>628</v>
      </c>
      <c r="G271" s="86" t="s">
        <v>626</v>
      </c>
      <c r="H271" s="88" t="s">
        <v>629</v>
      </c>
      <c r="I271" s="89">
        <v>83</v>
      </c>
      <c r="J271" s="89">
        <v>2210</v>
      </c>
      <c r="K271" s="79"/>
      <c r="L271" s="80"/>
      <c r="M271" s="95"/>
      <c r="N271" s="2"/>
    </row>
    <row r="272" spans="1:14" s="47" customFormat="1" ht="12.75">
      <c r="A272" s="94" t="s">
        <v>44</v>
      </c>
      <c r="B272" s="3" t="s">
        <v>44</v>
      </c>
      <c r="C272" s="3"/>
      <c r="D272" s="3"/>
      <c r="E272" s="3"/>
      <c r="F272" s="3"/>
      <c r="G272" s="3"/>
      <c r="H272" s="3"/>
      <c r="I272" s="79">
        <f>SUM(I270:I271)</f>
        <v>94</v>
      </c>
      <c r="J272" s="79">
        <f>SUM(J270:J271)</f>
        <v>2289</v>
      </c>
      <c r="K272" s="79">
        <v>2289</v>
      </c>
      <c r="L272" s="80">
        <v>2.33</v>
      </c>
      <c r="M272" s="95">
        <f>K272*L272</f>
        <v>5333.37</v>
      </c>
      <c r="N272" s="2"/>
    </row>
    <row r="273" spans="1:14" s="47" customFormat="1">
      <c r="A273" s="94">
        <v>219</v>
      </c>
      <c r="B273" s="3">
        <v>46</v>
      </c>
      <c r="C273" s="86" t="s">
        <v>630</v>
      </c>
      <c r="D273" s="87" t="s">
        <v>39</v>
      </c>
      <c r="E273" s="5" t="s">
        <v>599</v>
      </c>
      <c r="F273" s="86" t="s">
        <v>631</v>
      </c>
      <c r="G273" s="86" t="s">
        <v>344</v>
      </c>
      <c r="H273" s="88" t="s">
        <v>632</v>
      </c>
      <c r="I273" s="89">
        <v>49</v>
      </c>
      <c r="J273" s="89">
        <v>1856</v>
      </c>
      <c r="K273" s="79"/>
      <c r="L273" s="80"/>
      <c r="M273" s="95"/>
      <c r="N273" s="2"/>
    </row>
    <row r="274" spans="1:14" s="47" customFormat="1">
      <c r="A274" s="94">
        <v>220</v>
      </c>
      <c r="B274" s="3" t="s">
        <v>44</v>
      </c>
      <c r="C274" s="86"/>
      <c r="D274" s="87"/>
      <c r="E274" s="5" t="s">
        <v>599</v>
      </c>
      <c r="F274" s="86" t="s">
        <v>633</v>
      </c>
      <c r="G274" s="86" t="s">
        <v>380</v>
      </c>
      <c r="H274" s="88" t="s">
        <v>634</v>
      </c>
      <c r="I274" s="89">
        <v>1</v>
      </c>
      <c r="J274" s="89">
        <v>23</v>
      </c>
      <c r="K274" s="79"/>
      <c r="L274" s="80"/>
      <c r="M274" s="95"/>
      <c r="N274" s="2"/>
    </row>
    <row r="275" spans="1:14" s="47" customFormat="1" ht="12.75">
      <c r="A275" s="94" t="s">
        <v>44</v>
      </c>
      <c r="B275" s="3" t="s">
        <v>44</v>
      </c>
      <c r="C275" s="3"/>
      <c r="D275" s="3"/>
      <c r="E275" s="3"/>
      <c r="F275" s="3"/>
      <c r="G275" s="3"/>
      <c r="H275" s="3"/>
      <c r="I275" s="79">
        <f>SUM(I273:I274)</f>
        <v>50</v>
      </c>
      <c r="J275" s="79">
        <f>SUM(J273:J274)</f>
        <v>1879</v>
      </c>
      <c r="K275" s="79">
        <v>1879</v>
      </c>
      <c r="L275" s="80">
        <v>2.33</v>
      </c>
      <c r="M275" s="95">
        <f>K275*L275</f>
        <v>4378.07</v>
      </c>
      <c r="N275" s="2"/>
    </row>
    <row r="276" spans="1:14" s="47" customFormat="1">
      <c r="A276" s="94">
        <v>221</v>
      </c>
      <c r="B276" s="3">
        <v>47</v>
      </c>
      <c r="C276" s="86" t="s">
        <v>635</v>
      </c>
      <c r="D276" s="87" t="s">
        <v>39</v>
      </c>
      <c r="E276" s="5" t="s">
        <v>599</v>
      </c>
      <c r="F276" s="86" t="s">
        <v>636</v>
      </c>
      <c r="G276" s="86" t="s">
        <v>637</v>
      </c>
      <c r="H276" s="88" t="s">
        <v>638</v>
      </c>
      <c r="I276" s="89">
        <v>12</v>
      </c>
      <c r="J276" s="89">
        <v>223</v>
      </c>
      <c r="K276" s="79"/>
      <c r="L276" s="80"/>
      <c r="M276" s="95"/>
      <c r="N276" s="2"/>
    </row>
    <row r="277" spans="1:14" s="47" customFormat="1">
      <c r="A277" s="94">
        <v>222</v>
      </c>
      <c r="B277" s="3" t="s">
        <v>44</v>
      </c>
      <c r="C277" s="86"/>
      <c r="D277" s="87"/>
      <c r="E277" s="5" t="s">
        <v>599</v>
      </c>
      <c r="F277" s="86" t="s">
        <v>639</v>
      </c>
      <c r="G277" s="86" t="s">
        <v>640</v>
      </c>
      <c r="H277" s="88" t="s">
        <v>641</v>
      </c>
      <c r="I277" s="89">
        <v>12</v>
      </c>
      <c r="J277" s="89">
        <v>171</v>
      </c>
      <c r="K277" s="79"/>
      <c r="L277" s="80"/>
      <c r="M277" s="95"/>
      <c r="N277" s="2"/>
    </row>
    <row r="278" spans="1:14" s="47" customFormat="1">
      <c r="A278" s="94">
        <v>223</v>
      </c>
      <c r="B278" s="3" t="s">
        <v>44</v>
      </c>
      <c r="C278" s="86"/>
      <c r="D278" s="87"/>
      <c r="E278" s="5" t="s">
        <v>599</v>
      </c>
      <c r="F278" s="86" t="s">
        <v>642</v>
      </c>
      <c r="G278" s="86" t="s">
        <v>640</v>
      </c>
      <c r="H278" s="88" t="s">
        <v>643</v>
      </c>
      <c r="I278" s="89">
        <v>10</v>
      </c>
      <c r="J278" s="89">
        <v>287</v>
      </c>
      <c r="K278" s="79"/>
      <c r="L278" s="80"/>
      <c r="M278" s="95"/>
      <c r="N278" s="2"/>
    </row>
    <row r="279" spans="1:14" s="47" customFormat="1" ht="30">
      <c r="A279" s="94">
        <v>224</v>
      </c>
      <c r="B279" s="3" t="s">
        <v>44</v>
      </c>
      <c r="C279" s="86"/>
      <c r="D279" s="87"/>
      <c r="E279" s="5" t="s">
        <v>599</v>
      </c>
      <c r="F279" s="86" t="s">
        <v>644</v>
      </c>
      <c r="G279" s="86" t="s">
        <v>645</v>
      </c>
      <c r="H279" s="88" t="s">
        <v>646</v>
      </c>
      <c r="I279" s="89">
        <v>8</v>
      </c>
      <c r="J279" s="89">
        <v>115</v>
      </c>
      <c r="K279" s="79"/>
      <c r="L279" s="80"/>
      <c r="M279" s="95"/>
      <c r="N279" s="2"/>
    </row>
    <row r="280" spans="1:14" s="47" customFormat="1">
      <c r="A280" s="94">
        <v>225</v>
      </c>
      <c r="B280" s="3" t="s">
        <v>44</v>
      </c>
      <c r="C280" s="3"/>
      <c r="D280" s="3"/>
      <c r="E280" s="5" t="s">
        <v>599</v>
      </c>
      <c r="F280" s="86" t="s">
        <v>647</v>
      </c>
      <c r="G280" s="86" t="s">
        <v>648</v>
      </c>
      <c r="H280" s="88" t="s">
        <v>649</v>
      </c>
      <c r="I280" s="89">
        <v>37</v>
      </c>
      <c r="J280" s="89">
        <v>696</v>
      </c>
      <c r="K280" s="79"/>
      <c r="L280" s="80"/>
      <c r="M280" s="95"/>
      <c r="N280" s="2"/>
    </row>
    <row r="281" spans="1:14" s="47" customFormat="1" ht="12.75">
      <c r="A281" s="94" t="s">
        <v>44</v>
      </c>
      <c r="B281" s="3" t="s">
        <v>44</v>
      </c>
      <c r="C281" s="3"/>
      <c r="D281" s="3"/>
      <c r="E281" s="3"/>
      <c r="F281" s="3"/>
      <c r="G281" s="3"/>
      <c r="H281" s="3"/>
      <c r="I281" s="79">
        <f>SUM(I276:I280)</f>
        <v>79</v>
      </c>
      <c r="J281" s="79">
        <f>SUM(J276:J280)</f>
        <v>1492</v>
      </c>
      <c r="K281" s="79">
        <v>1500</v>
      </c>
      <c r="L281" s="80">
        <v>2.33</v>
      </c>
      <c r="M281" s="95">
        <f>K281*L281</f>
        <v>3495</v>
      </c>
      <c r="N281" s="2"/>
    </row>
    <row r="282" spans="1:14" s="47" customFormat="1">
      <c r="A282" s="94">
        <v>226</v>
      </c>
      <c r="B282" s="3">
        <v>48</v>
      </c>
      <c r="C282" s="86" t="s">
        <v>650</v>
      </c>
      <c r="D282" s="87" t="s">
        <v>39</v>
      </c>
      <c r="E282" s="5" t="s">
        <v>599</v>
      </c>
      <c r="F282" s="86" t="s">
        <v>651</v>
      </c>
      <c r="G282" s="90" t="s">
        <v>652</v>
      </c>
      <c r="H282" s="88" t="s">
        <v>653</v>
      </c>
      <c r="I282" s="89">
        <v>43</v>
      </c>
      <c r="J282" s="89">
        <v>798</v>
      </c>
      <c r="K282" s="79"/>
      <c r="L282" s="80"/>
      <c r="M282" s="95"/>
      <c r="N282" s="2"/>
    </row>
    <row r="283" spans="1:14" s="47" customFormat="1">
      <c r="A283" s="94">
        <v>227</v>
      </c>
      <c r="B283" s="3" t="s">
        <v>44</v>
      </c>
      <c r="C283" s="86"/>
      <c r="D283" s="87"/>
      <c r="E283" s="5" t="s">
        <v>599</v>
      </c>
      <c r="F283" s="86" t="s">
        <v>654</v>
      </c>
      <c r="G283" s="86" t="s">
        <v>326</v>
      </c>
      <c r="H283" s="88" t="s">
        <v>655</v>
      </c>
      <c r="I283" s="89">
        <v>2</v>
      </c>
      <c r="J283" s="89">
        <v>16</v>
      </c>
      <c r="K283" s="79"/>
      <c r="L283" s="80"/>
      <c r="M283" s="95"/>
      <c r="N283" s="2"/>
    </row>
    <row r="284" spans="1:14" s="47" customFormat="1">
      <c r="A284" s="94">
        <v>228</v>
      </c>
      <c r="B284" s="3" t="s">
        <v>44</v>
      </c>
      <c r="C284" s="86"/>
      <c r="D284" s="87"/>
      <c r="E284" s="5" t="s">
        <v>599</v>
      </c>
      <c r="F284" s="86" t="s">
        <v>656</v>
      </c>
      <c r="G284" s="86" t="s">
        <v>657</v>
      </c>
      <c r="H284" s="88" t="s">
        <v>658</v>
      </c>
      <c r="I284" s="89">
        <v>3</v>
      </c>
      <c r="J284" s="89">
        <v>73</v>
      </c>
      <c r="K284" s="79"/>
      <c r="L284" s="80"/>
      <c r="M284" s="95"/>
      <c r="N284" s="2"/>
    </row>
    <row r="285" spans="1:14" s="47" customFormat="1">
      <c r="A285" s="94">
        <v>229</v>
      </c>
      <c r="B285" s="3" t="s">
        <v>44</v>
      </c>
      <c r="C285" s="86"/>
      <c r="D285" s="87"/>
      <c r="E285" s="5" t="s">
        <v>599</v>
      </c>
      <c r="F285" s="86" t="s">
        <v>659</v>
      </c>
      <c r="G285" s="86" t="s">
        <v>203</v>
      </c>
      <c r="H285" s="88" t="s">
        <v>660</v>
      </c>
      <c r="I285" s="89">
        <v>64</v>
      </c>
      <c r="J285" s="89">
        <v>1446</v>
      </c>
      <c r="K285" s="79"/>
      <c r="L285" s="80"/>
      <c r="M285" s="95"/>
      <c r="N285" s="2"/>
    </row>
    <row r="286" spans="1:14" s="47" customFormat="1" ht="12.75">
      <c r="A286" s="94" t="s">
        <v>44</v>
      </c>
      <c r="B286" s="3" t="s">
        <v>44</v>
      </c>
      <c r="C286" s="3"/>
      <c r="D286" s="3"/>
      <c r="E286" s="3"/>
      <c r="F286" s="3"/>
      <c r="G286" s="3"/>
      <c r="H286" s="3"/>
      <c r="I286" s="79">
        <f>SUM(I282:I285)</f>
        <v>112</v>
      </c>
      <c r="J286" s="79">
        <f>SUM(J282:J285)</f>
        <v>2333</v>
      </c>
      <c r="K286" s="79">
        <v>2333</v>
      </c>
      <c r="L286" s="80">
        <v>2.33</v>
      </c>
      <c r="M286" s="95">
        <f>K286*L286</f>
        <v>5435.89</v>
      </c>
      <c r="N286" s="2"/>
    </row>
    <row r="287" spans="1:14" s="47" customFormat="1">
      <c r="A287" s="94">
        <v>230</v>
      </c>
      <c r="B287" s="3">
        <v>49</v>
      </c>
      <c r="C287" s="86"/>
      <c r="D287" s="93" t="s">
        <v>18</v>
      </c>
      <c r="E287" s="5" t="s">
        <v>599</v>
      </c>
      <c r="F287" s="86" t="s">
        <v>661</v>
      </c>
      <c r="G287" s="86" t="s">
        <v>662</v>
      </c>
      <c r="H287" s="88" t="s">
        <v>663</v>
      </c>
      <c r="I287" s="89">
        <v>7</v>
      </c>
      <c r="J287" s="89">
        <v>42</v>
      </c>
      <c r="K287" s="89"/>
      <c r="L287" s="89"/>
      <c r="M287" s="106"/>
      <c r="N287" s="2"/>
    </row>
    <row r="288" spans="1:14" s="47" customFormat="1" ht="15.75" thickBot="1">
      <c r="A288" s="107"/>
      <c r="B288" s="108"/>
      <c r="C288" s="108"/>
      <c r="D288" s="109"/>
      <c r="E288" s="110"/>
      <c r="F288" s="108"/>
      <c r="G288" s="108"/>
      <c r="H288" s="111"/>
      <c r="I288" s="112">
        <f>SUM(I287)</f>
        <v>7</v>
      </c>
      <c r="J288" s="112">
        <f t="shared" ref="J288" si="0">SUM(J287)</f>
        <v>42</v>
      </c>
      <c r="K288" s="112">
        <v>42</v>
      </c>
      <c r="L288" s="112">
        <v>2.33</v>
      </c>
      <c r="M288" s="113">
        <f>K288*L288</f>
        <v>97.86</v>
      </c>
      <c r="N288" s="2"/>
    </row>
    <row r="289" spans="1:14" ht="15.75" thickBot="1">
      <c r="A289" s="114" t="s">
        <v>677</v>
      </c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6"/>
      <c r="M289" s="81">
        <f>ROUND(SUM(M10:M288),0)</f>
        <v>288538</v>
      </c>
      <c r="N289" s="1"/>
    </row>
    <row r="290" spans="1:14" ht="15.75" thickBot="1">
      <c r="A290" s="117" t="s">
        <v>17</v>
      </c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9"/>
      <c r="N290" s="1"/>
    </row>
    <row r="291" spans="1:14" ht="15.75" thickBot="1">
      <c r="I291" s="48">
        <v>5588</v>
      </c>
      <c r="J291" s="49">
        <v>118482</v>
      </c>
      <c r="K291" s="50">
        <v>123836</v>
      </c>
    </row>
    <row r="293" spans="1:14">
      <c r="A293" s="13" t="s">
        <v>21</v>
      </c>
      <c r="B293" s="51"/>
    </row>
    <row r="294" spans="1:14">
      <c r="A294" s="13"/>
      <c r="B294" s="51"/>
    </row>
    <row r="295" spans="1:14">
      <c r="A295" s="13"/>
      <c r="B295" s="51"/>
      <c r="K295" s="52"/>
    </row>
    <row r="296" spans="1:14">
      <c r="A296" s="13" t="s">
        <v>22</v>
      </c>
      <c r="B296" s="51"/>
    </row>
    <row r="297" spans="1:14">
      <c r="A297" s="13"/>
      <c r="B297" s="51"/>
    </row>
  </sheetData>
  <sortState ref="B7:L490">
    <sortCondition ref="B7:B490"/>
    <sortCondition ref="C7:C490"/>
  </sortState>
  <mergeCells count="2">
    <mergeCell ref="A289:L289"/>
    <mergeCell ref="A290:M290"/>
  </mergeCells>
  <printOptions horizontalCentered="1"/>
  <pageMargins left="0.15748031496062992" right="0.23622047244094491" top="1.2204724409448819" bottom="0.82677165354330717" header="0.19685039370078741" footer="0.39370078740157483"/>
  <pageSetup paperSize="9" scale="76" fitToHeight="0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F33"/>
  <sheetViews>
    <sheetView topLeftCell="A10" workbookViewId="0">
      <selection activeCell="I21" sqref="I21"/>
    </sheetView>
  </sheetViews>
  <sheetFormatPr defaultRowHeight="15"/>
  <cols>
    <col min="1" max="1" width="2.7109375" customWidth="1"/>
    <col min="2" max="2" width="25.85546875" customWidth="1"/>
    <col min="3" max="3" width="15" customWidth="1"/>
    <col min="4" max="4" width="18.7109375" customWidth="1"/>
    <col min="5" max="5" width="12" customWidth="1"/>
    <col min="6" max="6" width="20.28515625" customWidth="1"/>
  </cols>
  <sheetData>
    <row r="10" spans="2:6">
      <c r="B10" s="29" t="s">
        <v>1</v>
      </c>
      <c r="C10" s="53"/>
      <c r="D10" s="53"/>
      <c r="E10" s="29" t="s">
        <v>32</v>
      </c>
      <c r="F10" s="54"/>
    </row>
    <row r="11" spans="2:6">
      <c r="B11" s="29" t="s">
        <v>19</v>
      </c>
      <c r="C11" s="53"/>
      <c r="D11" s="53"/>
      <c r="E11" s="29" t="s">
        <v>34</v>
      </c>
      <c r="F11" s="54"/>
    </row>
    <row r="12" spans="2:6">
      <c r="B12" s="29" t="s">
        <v>2</v>
      </c>
      <c r="C12" s="53"/>
      <c r="D12" s="53"/>
      <c r="E12" s="29" t="s">
        <v>31</v>
      </c>
      <c r="F12" s="54"/>
    </row>
    <row r="13" spans="2:6">
      <c r="B13" s="29" t="s">
        <v>20</v>
      </c>
      <c r="C13" s="53"/>
      <c r="D13" s="53"/>
      <c r="E13" s="29" t="s">
        <v>0</v>
      </c>
      <c r="F13" s="54"/>
    </row>
    <row r="14" spans="2:6">
      <c r="B14" s="55"/>
      <c r="C14" s="56"/>
      <c r="D14" s="56"/>
      <c r="E14" s="29" t="s">
        <v>3</v>
      </c>
      <c r="F14" s="56"/>
    </row>
    <row r="15" spans="2:6">
      <c r="B15" s="55"/>
    </row>
    <row r="16" spans="2:6" ht="15.75" thickBot="1">
      <c r="B16" s="55"/>
    </row>
    <row r="17" spans="2:6" ht="15.75" thickBot="1">
      <c r="B17" s="123" t="s">
        <v>35</v>
      </c>
      <c r="C17" s="124"/>
      <c r="D17" s="124"/>
      <c r="E17" s="124"/>
      <c r="F17" s="125"/>
    </row>
    <row r="18" spans="2:6" ht="15.75" thickBot="1">
      <c r="B18" s="57"/>
      <c r="C18" s="58"/>
      <c r="D18" s="58"/>
      <c r="E18" s="58"/>
      <c r="F18" s="59"/>
    </row>
    <row r="19" spans="2:6" ht="15.75" thickBot="1">
      <c r="B19" s="126" t="s">
        <v>23</v>
      </c>
      <c r="C19" s="127"/>
      <c r="D19" s="127"/>
      <c r="E19" s="127"/>
      <c r="F19" s="128"/>
    </row>
    <row r="20" spans="2:6" s="72" customFormat="1" ht="30.75" thickBot="1">
      <c r="B20" s="74"/>
      <c r="C20" s="69" t="s">
        <v>26</v>
      </c>
      <c r="D20" s="69" t="s">
        <v>27</v>
      </c>
      <c r="E20" s="70" t="s">
        <v>24</v>
      </c>
      <c r="F20" s="71" t="s">
        <v>25</v>
      </c>
    </row>
    <row r="21" spans="2:6">
      <c r="B21" s="75" t="s">
        <v>29</v>
      </c>
      <c r="C21" s="60">
        <v>129317</v>
      </c>
      <c r="D21" s="60">
        <v>129317</v>
      </c>
      <c r="E21" s="61">
        <v>2.33</v>
      </c>
      <c r="F21" s="62">
        <f>D21*E21</f>
        <v>301308.61</v>
      </c>
    </row>
    <row r="22" spans="2:6">
      <c r="B22" s="73" t="s">
        <v>30</v>
      </c>
      <c r="C22" s="63">
        <v>31789</v>
      </c>
      <c r="D22" s="63">
        <v>37000</v>
      </c>
      <c r="E22" s="64">
        <v>2.33</v>
      </c>
      <c r="F22" s="65">
        <f t="shared" ref="F22:F24" si="0">D22*E22</f>
        <v>86210</v>
      </c>
    </row>
    <row r="23" spans="2:6">
      <c r="B23" s="73" t="s">
        <v>18</v>
      </c>
      <c r="C23" s="63">
        <v>7773</v>
      </c>
      <c r="D23" s="63">
        <v>7773</v>
      </c>
      <c r="E23" s="64">
        <v>2.33</v>
      </c>
      <c r="F23" s="65">
        <f t="shared" si="0"/>
        <v>18111.09</v>
      </c>
    </row>
    <row r="24" spans="2:6" ht="15.75" thickBot="1">
      <c r="B24" s="83" t="s">
        <v>18</v>
      </c>
      <c r="C24" s="84">
        <v>11452</v>
      </c>
      <c r="D24" s="84">
        <v>11452</v>
      </c>
      <c r="E24" s="85">
        <v>4.5</v>
      </c>
      <c r="F24" s="66">
        <f t="shared" si="0"/>
        <v>51534</v>
      </c>
    </row>
    <row r="25" spans="2:6" s="72" customFormat="1" ht="15.75" thickBot="1">
      <c r="B25" s="120" t="s">
        <v>33</v>
      </c>
      <c r="C25" s="121"/>
      <c r="D25" s="121"/>
      <c r="E25" s="122"/>
      <c r="F25" s="67">
        <f>ROUND(SUM(F21:F24),0)</f>
        <v>457164</v>
      </c>
    </row>
    <row r="26" spans="2:6" s="78" customFormat="1" ht="15.75" thickBot="1">
      <c r="B26" s="76"/>
      <c r="C26" s="77">
        <f>SUM(C21:C24)</f>
        <v>180331</v>
      </c>
      <c r="D26" s="77">
        <f>SUM(D21:D24)</f>
        <v>185542</v>
      </c>
    </row>
    <row r="27" spans="2:6">
      <c r="B27" s="55"/>
    </row>
    <row r="28" spans="2:6">
      <c r="B28" s="55"/>
    </row>
    <row r="29" spans="2:6">
      <c r="B29" s="68" t="s">
        <v>28</v>
      </c>
    </row>
    <row r="30" spans="2:6">
      <c r="B30" s="68"/>
    </row>
    <row r="31" spans="2:6">
      <c r="B31" s="68"/>
    </row>
    <row r="32" spans="2:6">
      <c r="B32" s="68"/>
    </row>
    <row r="33" spans="2:2">
      <c r="B33" s="68" t="s">
        <v>22</v>
      </c>
    </row>
  </sheetData>
  <mergeCells count="3">
    <mergeCell ref="B25:E25"/>
    <mergeCell ref="B17:F17"/>
    <mergeCell ref="B19:F19"/>
  </mergeCells>
  <pageMargins left="0.42" right="0.3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2026-07-17T06:34:34Z</cp:lastPrinted>
  <dcterms:created xsi:type="dcterms:W3CDTF">2010-04-08T11:28:01Z</dcterms:created>
  <dcterms:modified xsi:type="dcterms:W3CDTF">2026-07-17T10:34:36Z</dcterms:modified>
</cp:coreProperties>
</file>