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4"/>
  <c r="H5"/>
  <c r="K5" s="1"/>
  <c r="I5"/>
  <c r="H6"/>
  <c r="K6" s="1"/>
  <c r="I6"/>
  <c r="H7"/>
  <c r="K7" s="1"/>
  <c r="I7"/>
  <c r="H8"/>
  <c r="K8" s="1"/>
  <c r="I8"/>
  <c r="H9"/>
  <c r="K9" s="1"/>
  <c r="I9"/>
  <c r="I4"/>
  <c r="H4"/>
</calcChain>
</file>

<file path=xl/sharedStrings.xml><?xml version="1.0" encoding="utf-8"?>
<sst xmlns="http://schemas.openxmlformats.org/spreadsheetml/2006/main" count="47" uniqueCount="40">
  <si>
    <t>05/12/2025</t>
  </si>
  <si>
    <t>6205</t>
  </si>
  <si>
    <t>212</t>
  </si>
  <si>
    <t>10/12/2025</t>
  </si>
  <si>
    <t>6223</t>
  </si>
  <si>
    <t>22/12/2025</t>
  </si>
  <si>
    <t>6243</t>
  </si>
  <si>
    <t>23/12/2025</t>
  </si>
  <si>
    <t>6258</t>
  </si>
  <si>
    <t>27/12/2025</t>
  </si>
  <si>
    <t>6272</t>
  </si>
  <si>
    <t>JA/15428</t>
  </si>
  <si>
    <t>JA/15478</t>
  </si>
  <si>
    <t>JA/15684</t>
  </si>
  <si>
    <t>JA/16251</t>
  </si>
  <si>
    <t>JA/16337</t>
  </si>
  <si>
    <t>JA/16583</t>
  </si>
  <si>
    <t>NIMAPARA</t>
  </si>
  <si>
    <t>PURI</t>
  </si>
  <si>
    <t>ANGUL</t>
  </si>
  <si>
    <t>CHANDPUR</t>
  </si>
  <si>
    <t>BHADRAK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</si>
  <si>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</si>
  <si>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</si>
  <si>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</si>
  <si>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</si>
  <si>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</si>
  <si>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</si>
  <si>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</si>
  <si>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</si>
  <si>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</si>
  <si>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</si>
  <si>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</si>
  <si>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</si>
  <si>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</si>
  <si>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RMSS AGENCIES PRIVATE LIMITED
Address:UPPER TELENGABAZAR 
PLOT NO.1819/2987, TELENGABAZAR, NEAR PURI GHAT,9337717079
GST No:21AAFCR2037Q1ZA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</si>
  <si>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</si>
  <si>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</si>
  <si>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TWO THOUSAND FIVE HUNDRED TWO ONLY)</t>
  </si>
  <si>
    <t>Bill Date: 31/12/2025
Bill NO : 23489
Total Amount : 2502.00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</si>
</sst>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6</xdr:col>
      <xdr:colOff>228599</xdr:colOff>
      <xdr:row>0</xdr:row>
      <xdr:rowOff>999915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0"/>
          <a:ext cx="3524249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11" sqref="O11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1" customFormat="1" ht="84" customHeight="1">
      <c r="A1" s="18"/>
      <c r="B1" s="19"/>
      <c r="C1" s="19"/>
      <c r="D1" s="19"/>
      <c r="E1" s="19"/>
      <c r="F1" s="19"/>
      <c r="G1" s="20"/>
      <c r="H1" s="21" t="s">
        <v>34</v>
      </c>
      <c r="I1" s="21"/>
      <c r="J1" s="21"/>
      <c r="K1" s="21"/>
    </row>
    <row r="2" spans="1:11" s="1" customFormat="1" ht="86.25" customHeight="1">
      <c r="A2" s="18" t="s">
        <v>35</v>
      </c>
      <c r="B2" s="19"/>
      <c r="C2" s="19"/>
      <c r="D2" s="19"/>
      <c r="E2" s="19"/>
      <c r="F2" s="19"/>
      <c r="G2" s="20"/>
      <c r="H2" s="21" t="s">
        <v>39</v>
      </c>
      <c r="I2" s="21"/>
      <c r="J2" s="21"/>
      <c r="K2" s="21"/>
    </row>
    <row r="3" spans="1:11" s="2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6" t="s">
        <v>30</v>
      </c>
      <c r="I3" s="6" t="s">
        <v>31</v>
      </c>
      <c r="J3" s="6" t="s">
        <v>32</v>
      </c>
      <c r="K3" s="6" t="s">
        <v>33</v>
      </c>
    </row>
    <row r="4" spans="1:11">
      <c r="A4" s="4">
        <v>1</v>
      </c>
      <c r="B4" s="4" t="s">
        <v>0</v>
      </c>
      <c r="C4" s="4" t="s">
        <v>11</v>
      </c>
      <c r="D4" s="4" t="s">
        <v>1</v>
      </c>
      <c r="E4" s="5" t="s">
        <v>22</v>
      </c>
      <c r="F4" s="4" t="s">
        <v>17</v>
      </c>
      <c r="G4" s="4">
        <v>5</v>
      </c>
      <c r="H4" s="7">
        <f>VLOOKUP(F4,'[1]N M INTERNATIONAL'!$C$3:$E$84,3,FALSE)</f>
        <v>50</v>
      </c>
      <c r="I4" s="7">
        <f>G4*10</f>
        <v>50</v>
      </c>
      <c r="J4" s="7">
        <v>20</v>
      </c>
      <c r="K4" s="7">
        <f>G4*H4+I4+J4</f>
        <v>320</v>
      </c>
    </row>
    <row r="5" spans="1:11">
      <c r="A5" s="4">
        <v>2</v>
      </c>
      <c r="B5" s="4" t="s">
        <v>0</v>
      </c>
      <c r="C5" s="4" t="s">
        <v>12</v>
      </c>
      <c r="D5" s="4" t="s">
        <v>2</v>
      </c>
      <c r="E5" s="5" t="s">
        <v>22</v>
      </c>
      <c r="F5" s="4" t="s">
        <v>18</v>
      </c>
      <c r="G5" s="4">
        <v>3</v>
      </c>
      <c r="H5" s="7">
        <f>VLOOKUP(F5,'[1]N M INTERNATIONAL'!$C$3:$E$84,3,FALSE)</f>
        <v>50</v>
      </c>
      <c r="I5" s="7">
        <f t="shared" ref="I5:I9" si="0">G5*10</f>
        <v>30</v>
      </c>
      <c r="J5" s="7">
        <v>20</v>
      </c>
      <c r="K5" s="7">
        <f t="shared" ref="K5:K9" si="1">G5*H5+I5+J5</f>
        <v>200</v>
      </c>
    </row>
    <row r="6" spans="1:11">
      <c r="A6" s="4">
        <v>3</v>
      </c>
      <c r="B6" s="4" t="s">
        <v>3</v>
      </c>
      <c r="C6" s="4" t="s">
        <v>13</v>
      </c>
      <c r="D6" s="4" t="s">
        <v>4</v>
      </c>
      <c r="E6" s="5" t="s">
        <v>22</v>
      </c>
      <c r="F6" s="4" t="s">
        <v>19</v>
      </c>
      <c r="G6" s="4">
        <v>4</v>
      </c>
      <c r="H6" s="7">
        <f>VLOOKUP(F6,'[1]N M INTERNATIONAL'!$C$3:$E$84,3,FALSE)</f>
        <v>55</v>
      </c>
      <c r="I6" s="7">
        <f t="shared" si="0"/>
        <v>40</v>
      </c>
      <c r="J6" s="7">
        <v>20</v>
      </c>
      <c r="K6" s="7">
        <f t="shared" si="1"/>
        <v>280</v>
      </c>
    </row>
    <row r="7" spans="1:11">
      <c r="A7" s="4">
        <v>4</v>
      </c>
      <c r="B7" s="4" t="s">
        <v>5</v>
      </c>
      <c r="C7" s="4" t="s">
        <v>14</v>
      </c>
      <c r="D7" s="4" t="s">
        <v>6</v>
      </c>
      <c r="E7" s="5" t="s">
        <v>22</v>
      </c>
      <c r="F7" s="4" t="s">
        <v>20</v>
      </c>
      <c r="G7" s="4">
        <v>2</v>
      </c>
      <c r="H7" s="7">
        <f>VLOOKUP(F7,'[1]N M INTERNATIONAL'!$C$3:$E$84,3,FALSE)</f>
        <v>61</v>
      </c>
      <c r="I7" s="7">
        <f t="shared" si="0"/>
        <v>20</v>
      </c>
      <c r="J7" s="7">
        <v>20</v>
      </c>
      <c r="K7" s="7">
        <f t="shared" si="1"/>
        <v>162</v>
      </c>
    </row>
    <row r="8" spans="1:11">
      <c r="A8" s="4">
        <v>5</v>
      </c>
      <c r="B8" s="4" t="s">
        <v>7</v>
      </c>
      <c r="C8" s="4" t="s">
        <v>15</v>
      </c>
      <c r="D8" s="4" t="s">
        <v>8</v>
      </c>
      <c r="E8" s="5" t="s">
        <v>22</v>
      </c>
      <c r="F8" s="4" t="s">
        <v>18</v>
      </c>
      <c r="G8" s="4">
        <v>17</v>
      </c>
      <c r="H8" s="7">
        <f>VLOOKUP(F8,'[1]N M INTERNATIONAL'!$C$3:$E$84,3,FALSE)</f>
        <v>50</v>
      </c>
      <c r="I8" s="7">
        <f t="shared" si="0"/>
        <v>170</v>
      </c>
      <c r="J8" s="7">
        <v>20</v>
      </c>
      <c r="K8" s="7">
        <f t="shared" si="1"/>
        <v>1040</v>
      </c>
    </row>
    <row r="9" spans="1:11">
      <c r="A9" s="4">
        <v>6</v>
      </c>
      <c r="B9" s="4" t="s">
        <v>9</v>
      </c>
      <c r="C9" s="4" t="s">
        <v>16</v>
      </c>
      <c r="D9" s="4" t="s">
        <v>10</v>
      </c>
      <c r="E9" s="5" t="s">
        <v>22</v>
      </c>
      <c r="F9" s="4" t="s">
        <v>21</v>
      </c>
      <c r="G9" s="4">
        <v>8</v>
      </c>
      <c r="H9" s="7">
        <f>VLOOKUP(F9,'[1]N M INTERNATIONAL'!$C$3:$E$84,3,FALSE)</f>
        <v>50</v>
      </c>
      <c r="I9" s="7">
        <f t="shared" si="0"/>
        <v>80</v>
      </c>
      <c r="J9" s="7">
        <v>20</v>
      </c>
      <c r="K9" s="7">
        <f t="shared" si="1"/>
        <v>500</v>
      </c>
    </row>
    <row r="10" spans="1:11">
      <c r="A10" s="13" t="s">
        <v>38</v>
      </c>
      <c r="B10" s="14"/>
      <c r="C10" s="14"/>
      <c r="D10" s="14"/>
      <c r="E10" s="14"/>
      <c r="F10" s="14"/>
      <c r="G10" s="14"/>
      <c r="H10" s="14"/>
      <c r="I10" s="14"/>
      <c r="J10" s="15"/>
      <c r="K10" s="8">
        <f>SUM(K4:K9)</f>
        <v>2502</v>
      </c>
    </row>
    <row r="11" spans="1:11" ht="13.5" customHeight="1">
      <c r="A11" s="9"/>
      <c r="G11" s="10">
        <v>39</v>
      </c>
      <c r="H11" s="11"/>
      <c r="I11" s="11"/>
      <c r="J11" s="11"/>
      <c r="K11" s="11"/>
    </row>
    <row r="12" spans="1:11" s="12" customFormat="1" ht="30" customHeight="1">
      <c r="A12" s="16" t="s">
        <v>36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</row>
    <row r="13" spans="1:11" s="12" customFormat="1" ht="30" customHeight="1">
      <c r="A13" s="16" t="s">
        <v>37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</row>
  </sheetData>
  <sortState ref="B2:G7">
    <sortCondition ref="B2"/>
  </sortState>
  <mergeCells count="7">
    <mergeCell ref="A10:J10"/>
    <mergeCell ref="A12:K12"/>
    <mergeCell ref="A13:K13"/>
    <mergeCell ref="A1:G1"/>
    <mergeCell ref="H1:K1"/>
    <mergeCell ref="A2:G2"/>
    <mergeCell ref="H2:K2"/>
  </mergeCells>
  <conditionalFormatting sqref="C12:C1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2026-01-11T10:58:15Z</dcterms:created>
  <dcterms:modified xsi:type="dcterms:W3CDTF">2026-01-19T05:21:55Z</dcterms:modified>
</cp:coreProperties>
</file>