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ZARDA!$A$3:$M$101</definedName>
    <definedName name="_xlnm.Print_Titles" localSheetId="0">ZARDA!$2:$3</definedName>
  </definedNames>
  <calcPr calcId="124519"/>
</workbook>
</file>

<file path=xl/calcChain.xml><?xml version="1.0" encoding="utf-8"?>
<calcChain xmlns="http://schemas.openxmlformats.org/spreadsheetml/2006/main">
  <c r="L100" i="1"/>
  <c r="G10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L4"/>
  <c r="J99"/>
  <c r="I99"/>
  <c r="H99"/>
  <c r="J98"/>
  <c r="I98"/>
  <c r="H98"/>
  <c r="J97"/>
  <c r="I97"/>
  <c r="H97"/>
  <c r="J96"/>
  <c r="I96"/>
  <c r="H96"/>
  <c r="J95"/>
  <c r="I95"/>
  <c r="H95"/>
  <c r="J94"/>
  <c r="I94"/>
  <c r="H94"/>
  <c r="J93"/>
  <c r="I93"/>
  <c r="H93"/>
  <c r="L93" s="1"/>
  <c r="J92"/>
  <c r="I92"/>
  <c r="H92"/>
  <c r="J91"/>
  <c r="I91"/>
  <c r="H91"/>
  <c r="L91" s="1"/>
  <c r="J90"/>
  <c r="I90"/>
  <c r="H90"/>
  <c r="J89"/>
  <c r="I89"/>
  <c r="H89"/>
  <c r="L89" s="1"/>
  <c r="J88"/>
  <c r="I88"/>
  <c r="H88"/>
  <c r="J87"/>
  <c r="I87"/>
  <c r="H87"/>
  <c r="L87" s="1"/>
  <c r="J86"/>
  <c r="I86"/>
  <c r="H86"/>
  <c r="J85"/>
  <c r="I85"/>
  <c r="H85"/>
  <c r="L85" s="1"/>
  <c r="J84"/>
  <c r="I84"/>
  <c r="H84"/>
  <c r="J83"/>
  <c r="I83"/>
  <c r="H83"/>
  <c r="L83" s="1"/>
  <c r="J82"/>
  <c r="I82"/>
  <c r="H82"/>
  <c r="J81"/>
  <c r="I81"/>
  <c r="H81"/>
  <c r="L81" s="1"/>
  <c r="J80"/>
  <c r="I80"/>
  <c r="H80"/>
  <c r="J79"/>
  <c r="I79"/>
  <c r="H79"/>
  <c r="L79" s="1"/>
  <c r="J78"/>
  <c r="I78"/>
  <c r="H78"/>
  <c r="J77"/>
  <c r="I77"/>
  <c r="H77"/>
  <c r="L77" s="1"/>
  <c r="J76"/>
  <c r="I76"/>
  <c r="H76"/>
  <c r="J75"/>
  <c r="I75"/>
  <c r="H75"/>
  <c r="L75" s="1"/>
  <c r="J74"/>
  <c r="I74"/>
  <c r="H74"/>
  <c r="J73"/>
  <c r="I73"/>
  <c r="H73"/>
  <c r="L73" s="1"/>
  <c r="J72"/>
  <c r="I72"/>
  <c r="H72"/>
  <c r="J71"/>
  <c r="I71"/>
  <c r="H71"/>
  <c r="J70"/>
  <c r="I70"/>
  <c r="H70"/>
  <c r="J69"/>
  <c r="I69"/>
  <c r="H69"/>
  <c r="L69" s="1"/>
  <c r="J68"/>
  <c r="I68"/>
  <c r="H68"/>
  <c r="J67"/>
  <c r="I67"/>
  <c r="H67"/>
  <c r="L67" s="1"/>
  <c r="J66"/>
  <c r="I66"/>
  <c r="H66"/>
  <c r="J65"/>
  <c r="I65"/>
  <c r="H65"/>
  <c r="L65" s="1"/>
  <c r="J64"/>
  <c r="I64"/>
  <c r="H64"/>
  <c r="J63"/>
  <c r="I63"/>
  <c r="H63"/>
  <c r="J62"/>
  <c r="I62"/>
  <c r="H62"/>
  <c r="J61"/>
  <c r="I61"/>
  <c r="H61"/>
  <c r="J60"/>
  <c r="I60"/>
  <c r="H60"/>
  <c r="J59"/>
  <c r="I59"/>
  <c r="H59"/>
  <c r="J58"/>
  <c r="I58"/>
  <c r="H58"/>
  <c r="J57"/>
  <c r="I57"/>
  <c r="H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L50" s="1"/>
  <c r="J49"/>
  <c r="I49"/>
  <c r="H49"/>
  <c r="J48"/>
  <c r="I48"/>
  <c r="H48"/>
  <c r="L48" s="1"/>
  <c r="J47"/>
  <c r="I47"/>
  <c r="H47"/>
  <c r="J46"/>
  <c r="I46"/>
  <c r="H46"/>
  <c r="L46" s="1"/>
  <c r="J45"/>
  <c r="I45"/>
  <c r="H45"/>
  <c r="J44"/>
  <c r="I44"/>
  <c r="H44"/>
  <c r="L44" s="1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L32" s="1"/>
  <c r="J31"/>
  <c r="I31"/>
  <c r="H31"/>
  <c r="J30"/>
  <c r="I30"/>
  <c r="H30"/>
  <c r="L30" s="1"/>
  <c r="J29"/>
  <c r="I29"/>
  <c r="H29"/>
  <c r="J28"/>
  <c r="I28"/>
  <c r="H28"/>
  <c r="L28" s="1"/>
  <c r="J27"/>
  <c r="I27"/>
  <c r="H27"/>
  <c r="J26"/>
  <c r="I26"/>
  <c r="H26"/>
  <c r="L26" s="1"/>
  <c r="J25"/>
  <c r="I25"/>
  <c r="H25"/>
  <c r="J24"/>
  <c r="I24"/>
  <c r="H24"/>
  <c r="L24" s="1"/>
  <c r="J23"/>
  <c r="I23"/>
  <c r="H23"/>
  <c r="J22"/>
  <c r="I22"/>
  <c r="H22"/>
  <c r="L22" s="1"/>
  <c r="J21"/>
  <c r="I21"/>
  <c r="H21"/>
  <c r="J20"/>
  <c r="I20"/>
  <c r="H20"/>
  <c r="L20" s="1"/>
  <c r="J19"/>
  <c r="I19"/>
  <c r="H19"/>
  <c r="J18"/>
  <c r="I18"/>
  <c r="H18"/>
  <c r="L18" s="1"/>
  <c r="J17"/>
  <c r="I17"/>
  <c r="H17"/>
  <c r="J16"/>
  <c r="I16"/>
  <c r="H16"/>
  <c r="L16" s="1"/>
  <c r="J15"/>
  <c r="I15"/>
  <c r="H15"/>
  <c r="J14"/>
  <c r="I14"/>
  <c r="H14"/>
  <c r="J13"/>
  <c r="I13"/>
  <c r="H13"/>
  <c r="J12"/>
  <c r="I12"/>
  <c r="H12"/>
  <c r="J11"/>
  <c r="I11"/>
  <c r="H11"/>
  <c r="J10"/>
  <c r="I10"/>
  <c r="H10"/>
  <c r="L10" s="1"/>
  <c r="J9"/>
  <c r="I9"/>
  <c r="H9"/>
  <c r="J8"/>
  <c r="I8"/>
  <c r="H8"/>
  <c r="L8" s="1"/>
  <c r="J7"/>
  <c r="I7"/>
  <c r="H7"/>
  <c r="J6"/>
  <c r="I6"/>
  <c r="H6"/>
  <c r="L6" s="1"/>
  <c r="J5"/>
  <c r="I5"/>
  <c r="H5"/>
  <c r="L98" l="1"/>
  <c r="L52"/>
  <c r="L41"/>
  <c r="L95"/>
  <c r="L34"/>
  <c r="L36"/>
  <c r="L38"/>
  <c r="L40"/>
  <c r="L54"/>
  <c r="L56"/>
  <c r="L58"/>
  <c r="L60"/>
  <c r="L62"/>
  <c r="L64"/>
  <c r="L66"/>
  <c r="L68"/>
  <c r="L70"/>
  <c r="L72"/>
  <c r="L94"/>
  <c r="L7"/>
  <c r="L9"/>
  <c r="L11"/>
  <c r="L13"/>
  <c r="L15"/>
  <c r="L23"/>
  <c r="L43"/>
  <c r="L45"/>
  <c r="L47"/>
  <c r="L49"/>
  <c r="L97"/>
  <c r="L5"/>
  <c r="L12"/>
  <c r="L14"/>
  <c r="L42"/>
  <c r="L74"/>
  <c r="L76"/>
  <c r="L78"/>
  <c r="L80"/>
  <c r="L82"/>
  <c r="L84"/>
  <c r="L86"/>
  <c r="L88"/>
  <c r="L90"/>
  <c r="L92"/>
  <c r="L96"/>
  <c r="L17"/>
  <c r="L19"/>
  <c r="L21"/>
  <c r="L25"/>
  <c r="L27"/>
  <c r="L29"/>
  <c r="L31"/>
  <c r="L33"/>
  <c r="L35"/>
  <c r="L37"/>
  <c r="L39"/>
  <c r="L51"/>
  <c r="L53"/>
  <c r="L55"/>
  <c r="L57"/>
  <c r="L59"/>
  <c r="L61"/>
  <c r="L63"/>
  <c r="L71"/>
  <c r="L99"/>
</calcChain>
</file>

<file path=xl/sharedStrings.xml><?xml version="1.0" encoding="utf-8"?>
<sst xmlns="http://schemas.openxmlformats.org/spreadsheetml/2006/main" count="505" uniqueCount="271">
  <si>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</si>
  <si>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</si>
  <si>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</si>
  <si>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</si>
  <si>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</si>
  <si>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</si>
  <si>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</si>
  <si>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</si>
  <si>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</si>
  <si>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</si>
  <si>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</si>
  <si>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>INVOICE
PRAGATI LOGISTICS,  SAMANTA SAHI KHUNTIA LANE,8984191006
GST No: 21AGHPB9356M1Z9</t>
  </si>
  <si>
    <t>AMT.</t>
  </si>
  <si>
    <t>CTC</t>
  </si>
  <si>
    <t>JALESWAR</t>
  </si>
  <si>
    <t>NIMAPARA</t>
  </si>
  <si>
    <t>BARIPADA</t>
  </si>
  <si>
    <t>KHURDA</t>
  </si>
  <si>
    <t>CHANDPUR</t>
  </si>
  <si>
    <t>JATNI</t>
  </si>
  <si>
    <t>MARKONA</t>
  </si>
  <si>
    <t>SINGLA</t>
  </si>
  <si>
    <t>BHADRAK</t>
  </si>
  <si>
    <t>NAYAGARH</t>
  </si>
  <si>
    <t>CHHATIA</t>
  </si>
  <si>
    <t>PURI</t>
  </si>
  <si>
    <t>BALASORE</t>
  </si>
  <si>
    <t>JAJPUR ROAD</t>
  </si>
  <si>
    <t>NAYAHATA</t>
  </si>
  <si>
    <t>0055</t>
  </si>
  <si>
    <t>SL.</t>
  </si>
  <si>
    <t>LR NO.</t>
  </si>
  <si>
    <t>INV. NO.</t>
  </si>
  <si>
    <t>REMARKS</t>
  </si>
  <si>
    <t>14/12/2024</t>
  </si>
  <si>
    <t>M/276</t>
  </si>
  <si>
    <t>0006</t>
  </si>
  <si>
    <t>CHARAMPA</t>
  </si>
  <si>
    <t>M/277</t>
  </si>
  <si>
    <t>7</t>
  </si>
  <si>
    <t>M/278</t>
  </si>
  <si>
    <t>008</t>
  </si>
  <si>
    <t>M/279</t>
  </si>
  <si>
    <t>9</t>
  </si>
  <si>
    <t>M/280</t>
  </si>
  <si>
    <t>11</t>
  </si>
  <si>
    <t>KEONJHAR</t>
  </si>
  <si>
    <t>M/281</t>
  </si>
  <si>
    <t>12</t>
  </si>
  <si>
    <t>BHANJANAGAR</t>
  </si>
  <si>
    <t>MIN. 8 CASE  CH.</t>
  </si>
  <si>
    <t>M/282</t>
  </si>
  <si>
    <t>0013</t>
  </si>
  <si>
    <t>BALICHANDRAPUR</t>
  </si>
  <si>
    <t>M/283</t>
  </si>
  <si>
    <t>14</t>
  </si>
  <si>
    <t>17/12/2024</t>
  </si>
  <si>
    <t>PL/JA/21130</t>
  </si>
  <si>
    <t>0022</t>
  </si>
  <si>
    <t>BASANTIA</t>
  </si>
  <si>
    <t>PL/JA/21131</t>
  </si>
  <si>
    <t>0017</t>
  </si>
  <si>
    <t>PL/JA/21137</t>
  </si>
  <si>
    <t>19</t>
  </si>
  <si>
    <t>DHENKIKOTE</t>
  </si>
  <si>
    <t>PL/JA/21138</t>
  </si>
  <si>
    <t>20</t>
  </si>
  <si>
    <t>PL/JA/21140</t>
  </si>
  <si>
    <t>0021</t>
  </si>
  <si>
    <t>PL/JA/21143</t>
  </si>
  <si>
    <t>018</t>
  </si>
  <si>
    <t>19/12/2024</t>
  </si>
  <si>
    <t>M/284</t>
  </si>
  <si>
    <t>030</t>
  </si>
  <si>
    <t>BANGIRIPOSI</t>
  </si>
  <si>
    <t>21/12/2024</t>
  </si>
  <si>
    <t>PL/JA/21377</t>
  </si>
  <si>
    <t>0038</t>
  </si>
  <si>
    <t>PL/JA/21378</t>
  </si>
  <si>
    <t>0041</t>
  </si>
  <si>
    <t>DHALAPATHAR</t>
  </si>
  <si>
    <t>PL/JA/21379</t>
  </si>
  <si>
    <t>0042</t>
  </si>
  <si>
    <t>PL/JA/21380</t>
  </si>
  <si>
    <t>0036</t>
  </si>
  <si>
    <t>BALUGAON</t>
  </si>
  <si>
    <t>PL/JA/21381</t>
  </si>
  <si>
    <t>0037</t>
  </si>
  <si>
    <t>PL/JA/21382</t>
  </si>
  <si>
    <t>0039</t>
  </si>
  <si>
    <t>PL/JA/21383</t>
  </si>
  <si>
    <t>0045</t>
  </si>
  <si>
    <t>PL/JA/21387</t>
  </si>
  <si>
    <t>0040</t>
  </si>
  <si>
    <t>PL/JA/21411</t>
  </si>
  <si>
    <t>0056</t>
  </si>
  <si>
    <t>SORO</t>
  </si>
  <si>
    <t>PL/JA/21412</t>
  </si>
  <si>
    <t>0051</t>
  </si>
  <si>
    <t>PL/JA/21422</t>
  </si>
  <si>
    <t>NILAGIRI</t>
  </si>
  <si>
    <t>PL/JA/21427</t>
  </si>
  <si>
    <t>058</t>
  </si>
  <si>
    <t>PANIKOILI</t>
  </si>
  <si>
    <t>PL/JA/21428</t>
  </si>
  <si>
    <t>0057</t>
  </si>
  <si>
    <t>PL/JA/21432</t>
  </si>
  <si>
    <t>0053</t>
  </si>
  <si>
    <t>RAJ SUNAKHALA</t>
  </si>
  <si>
    <t>PL/JA/21433</t>
  </si>
  <si>
    <t>0054</t>
  </si>
  <si>
    <t>PL/JA/21436</t>
  </si>
  <si>
    <t>0043</t>
  </si>
  <si>
    <t>PL/JA/21437</t>
  </si>
  <si>
    <t>0052</t>
  </si>
  <si>
    <t>PL/JA/21446</t>
  </si>
  <si>
    <t>0044</t>
  </si>
  <si>
    <t>JODA</t>
  </si>
  <si>
    <t>23/12/2024</t>
  </si>
  <si>
    <t>PL/JA/21480</t>
  </si>
  <si>
    <t>0063</t>
  </si>
  <si>
    <t>PL/JA/21482</t>
  </si>
  <si>
    <t>0069</t>
  </si>
  <si>
    <t>PL/JA/21484</t>
  </si>
  <si>
    <t>0062</t>
  </si>
  <si>
    <t>PL/JA/21495</t>
  </si>
  <si>
    <t>0067</t>
  </si>
  <si>
    <t>PL/JA/21496</t>
  </si>
  <si>
    <t>0064</t>
  </si>
  <si>
    <t>PL/JA/21498</t>
  </si>
  <si>
    <t>0065</t>
  </si>
  <si>
    <t>PL/JA/21532</t>
  </si>
  <si>
    <t>0066</t>
  </si>
  <si>
    <t>PL/JA/21626</t>
  </si>
  <si>
    <t>0068</t>
  </si>
  <si>
    <t>24/12/2024</t>
  </si>
  <si>
    <t>PL/JA/21786</t>
  </si>
  <si>
    <t>0106</t>
  </si>
  <si>
    <t>ATHAGARH</t>
  </si>
  <si>
    <t>26/12/2024</t>
  </si>
  <si>
    <t>PL/JA/21768</t>
  </si>
  <si>
    <t>114</t>
  </si>
  <si>
    <t>MANGALPUR</t>
  </si>
  <si>
    <t>PL/JA/21769</t>
  </si>
  <si>
    <t>123</t>
  </si>
  <si>
    <t>PL/JA/21772</t>
  </si>
  <si>
    <t>120</t>
  </si>
  <si>
    <t>PL/JA/21778</t>
  </si>
  <si>
    <t>0121</t>
  </si>
  <si>
    <t>PL/JA/21779</t>
  </si>
  <si>
    <t>0119</t>
  </si>
  <si>
    <t>PL/JA/21780</t>
  </si>
  <si>
    <t>0115</t>
  </si>
  <si>
    <t>SINGHPUR</t>
  </si>
  <si>
    <t>PL/JA/21781</t>
  </si>
  <si>
    <t>0118</t>
  </si>
  <si>
    <t>JOGESWARPUR</t>
  </si>
  <si>
    <t>PL/JA/21782</t>
  </si>
  <si>
    <t>0117</t>
  </si>
  <si>
    <t>PL/JA/21787</t>
  </si>
  <si>
    <t>0105</t>
  </si>
  <si>
    <t>PL/JA/21794</t>
  </si>
  <si>
    <t>0111</t>
  </si>
  <si>
    <t>PL/JA/21797</t>
  </si>
  <si>
    <t>107</t>
  </si>
  <si>
    <t>PL/JA/21801</t>
  </si>
  <si>
    <t>122</t>
  </si>
  <si>
    <t>PL/JA/21802</t>
  </si>
  <si>
    <t>116</t>
  </si>
  <si>
    <t>PL/JA/21805</t>
  </si>
  <si>
    <t>113</t>
  </si>
  <si>
    <t>CHANDANESWAR</t>
  </si>
  <si>
    <t>PL/JA/21824</t>
  </si>
  <si>
    <t>0104</t>
  </si>
  <si>
    <t>PL/JA/21826</t>
  </si>
  <si>
    <t>103</t>
  </si>
  <si>
    <t>PL/JA/21872</t>
  </si>
  <si>
    <t>0108</t>
  </si>
  <si>
    <t>NIALI</t>
  </si>
  <si>
    <t>PL/JA/21873</t>
  </si>
  <si>
    <t>109</t>
  </si>
  <si>
    <t>27/12/2024</t>
  </si>
  <si>
    <t>PL/JA/21849</t>
  </si>
  <si>
    <t>0110</t>
  </si>
  <si>
    <t>PHULBANI</t>
  </si>
  <si>
    <t>28/12/2024</t>
  </si>
  <si>
    <t>PL/JA/21944</t>
  </si>
  <si>
    <t>149</t>
  </si>
  <si>
    <t>PL/JA/21945</t>
  </si>
  <si>
    <t>0148</t>
  </si>
  <si>
    <t>PL/JA/21952</t>
  </si>
  <si>
    <t>151</t>
  </si>
  <si>
    <t>PL/JA/21962</t>
  </si>
  <si>
    <t>0156</t>
  </si>
  <si>
    <t>PL/JA/21963</t>
  </si>
  <si>
    <t>0154</t>
  </si>
  <si>
    <t>PL/JA/21964</t>
  </si>
  <si>
    <t>0155</t>
  </si>
  <si>
    <t>PL/JA/21970</t>
  </si>
  <si>
    <t>153</t>
  </si>
  <si>
    <t>KUPARI</t>
  </si>
  <si>
    <t>PL/JA/21971</t>
  </si>
  <si>
    <t>166</t>
  </si>
  <si>
    <t>PL/JA/21980</t>
  </si>
  <si>
    <t>0150</t>
  </si>
  <si>
    <t>RAIRANGPUR</t>
  </si>
  <si>
    <t>PL/JA/21994</t>
  </si>
  <si>
    <t>0162</t>
  </si>
  <si>
    <t>PL/JA/22006</t>
  </si>
  <si>
    <t>0167</t>
  </si>
  <si>
    <t>PL/JA/22007</t>
  </si>
  <si>
    <t>161</t>
  </si>
  <si>
    <t>PL/JA/22010</t>
  </si>
  <si>
    <t>0169</t>
  </si>
  <si>
    <t>PL/JA/22011</t>
  </si>
  <si>
    <t>0168</t>
  </si>
  <si>
    <t>PL/JA/22012</t>
  </si>
  <si>
    <t>0160</t>
  </si>
  <si>
    <t>PL/JA/22020</t>
  </si>
  <si>
    <t>0170</t>
  </si>
  <si>
    <t>PL/JA/22025</t>
  </si>
  <si>
    <t>0152</t>
  </si>
  <si>
    <t>PL/JA/22032</t>
  </si>
  <si>
    <t>0164</t>
  </si>
  <si>
    <t>PL/JA/22038</t>
  </si>
  <si>
    <t>0163</t>
  </si>
  <si>
    <t>PL/JA/22040</t>
  </si>
  <si>
    <t>0165</t>
  </si>
  <si>
    <t>BILAHATA</t>
  </si>
  <si>
    <t>30/12/2024</t>
  </si>
  <si>
    <t>PL/JA/22082</t>
  </si>
  <si>
    <t>0186</t>
  </si>
  <si>
    <t>PL/JA/22083</t>
  </si>
  <si>
    <t>0183</t>
  </si>
  <si>
    <t>PL/JA/22084</t>
  </si>
  <si>
    <t>0184</t>
  </si>
  <si>
    <t>PL/JA/22085</t>
  </si>
  <si>
    <t>0185</t>
  </si>
  <si>
    <t>KONARK</t>
  </si>
  <si>
    <t>31/12/2024</t>
  </si>
  <si>
    <t>PL/JA/22120</t>
  </si>
  <si>
    <t>0216</t>
  </si>
  <si>
    <t>ANANTAPUR</t>
  </si>
  <si>
    <t>PL/JA/22121</t>
  </si>
  <si>
    <t>0213</t>
  </si>
  <si>
    <t>PL/JA/22122</t>
  </si>
  <si>
    <t>0220</t>
  </si>
  <si>
    <t>RAMCHANDRAPUR</t>
  </si>
  <si>
    <t>PL/JA/22123</t>
  </si>
  <si>
    <t>0212</t>
  </si>
  <si>
    <t>PL/JA/22124</t>
  </si>
  <si>
    <t>0215</t>
  </si>
  <si>
    <t>PL/JA/22125</t>
  </si>
  <si>
    <t>0214</t>
  </si>
  <si>
    <t>PL/JA/22126</t>
  </si>
  <si>
    <t>0211</t>
  </si>
  <si>
    <t>PL/JA/22180</t>
  </si>
  <si>
    <t>0219</t>
  </si>
  <si>
    <t>PL/JA/22237</t>
  </si>
  <si>
    <t>0218</t>
  </si>
  <si>
    <t>DASPALLA</t>
  </si>
  <si>
    <t>PL/JA/22265</t>
  </si>
  <si>
    <t>0217</t>
  </si>
  <si>
    <t>RANAPUR</t>
  </si>
  <si>
    <t xml:space="preserve">
To,
M/S GOPAL AROMATIC PRIVATE LIMITED
Address: 1094/ 1095, IPICOL CHHAK, KHAIRA, P.O. : JAGATPUR, CUTTACK-754021, MOBILE : 9437516175
GST No: 21AAICG5921D1Z2
</t>
  </si>
  <si>
    <t>13/11/2024</t>
  </si>
  <si>
    <t>PL/JA/18685</t>
  </si>
  <si>
    <t>0603</t>
  </si>
  <si>
    <t>CHANDANPUR</t>
  </si>
  <si>
    <t>(RUPEES EIGHTY SIX THOUSAND ONE HUNDRED SEVENTY FIVE ONLY)</t>
  </si>
  <si>
    <t xml:space="preserve">Month :  DECEMBER, 2024.
Bill Date: 20/01/2025
Bill No : 30779
Total Amount:  86175.00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</si>
</sst>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0" fillId="3" borderId="1" xfId="0" applyNumberFormat="1" applyFill="1" applyBorder="1"/>
    <xf numFmtId="0" fontId="0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2" fontId="0" fillId="3" borderId="0" xfId="0" applyNumberFormat="1" applyFont="1" applyFill="1"/>
    <xf numFmtId="2" fontId="0" fillId="3" borderId="0" xfId="0" applyNumberFormat="1" applyFont="1" applyFill="1" applyAlignment="1">
      <alignment wrapText="1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1" fillId="3" borderId="10" xfId="0" applyNumberFormat="1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center"/>
    </xf>
    <xf numFmtId="2" fontId="0" fillId="3" borderId="9" xfId="0" applyNumberFormat="1" applyFont="1" applyFill="1" applyBorder="1"/>
    <xf numFmtId="2" fontId="0" fillId="3" borderId="9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" fontId="0" fillId="3" borderId="21" xfId="0" applyNumberFormat="1" applyFont="1" applyFill="1" applyBorder="1" applyAlignment="1">
      <alignment wrapText="1"/>
    </xf>
    <xf numFmtId="2" fontId="0" fillId="3" borderId="21" xfId="0" applyNumberFormat="1" applyFont="1" applyFill="1" applyBorder="1" applyAlignment="1">
      <alignment vertical="center" wrapText="1"/>
    </xf>
    <xf numFmtId="2" fontId="0" fillId="3" borderId="22" xfId="0" applyNumberFormat="1" applyFont="1" applyFill="1" applyBorder="1" applyAlignment="1">
      <alignment wrapText="1"/>
    </xf>
    <xf numFmtId="2" fontId="1" fillId="3" borderId="16" xfId="0" applyNumberFormat="1" applyFont="1" applyFill="1" applyBorder="1" applyAlignment="1">
      <alignment horizontal="center" wrapText="1"/>
    </xf>
    <xf numFmtId="0" fontId="0" fillId="3" borderId="13" xfId="0" applyNumberFormat="1" applyFont="1" applyFill="1" applyBorder="1"/>
    <xf numFmtId="2" fontId="0" fillId="3" borderId="13" xfId="0" applyNumberFormat="1" applyFont="1" applyFill="1" applyBorder="1"/>
    <xf numFmtId="2" fontId="0" fillId="3" borderId="15" xfId="0" applyNumberFormat="1" applyFont="1" applyFill="1" applyBorder="1"/>
    <xf numFmtId="2" fontId="1" fillId="3" borderId="7" xfId="0" applyNumberFormat="1" applyFont="1" applyFill="1" applyBorder="1" applyAlignment="1">
      <alignment horizontal="right" vertical="center"/>
    </xf>
    <xf numFmtId="2" fontId="1" fillId="3" borderId="23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18" xfId="0" applyNumberFormat="1" applyFont="1" applyFill="1" applyBorder="1" applyAlignment="1">
      <alignment horizontal="left" vertical="center" wrapText="1"/>
    </xf>
    <xf numFmtId="2" fontId="2" fillId="0" borderId="19" xfId="0" applyNumberFormat="1" applyFont="1" applyFill="1" applyBorder="1" applyAlignment="1">
      <alignment horizontal="left" vertical="center" wrapText="1"/>
    </xf>
    <xf numFmtId="2" fontId="2" fillId="0" borderId="2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1" fillId="0" borderId="11" xfId="0" applyNumberFormat="1" applyFont="1" applyFill="1" applyBorder="1" applyAlignment="1">
      <alignment wrapText="1"/>
    </xf>
    <xf numFmtId="0" fontId="2" fillId="0" borderId="12" xfId="0" applyNumberFormat="1" applyFont="1" applyFill="1" applyBorder="1" applyAlignment="1">
      <alignment wrapText="1"/>
    </xf>
    <xf numFmtId="0" fontId="2" fillId="0" borderId="17" xfId="0" applyNumberFormat="1" applyFont="1" applyFill="1" applyBorder="1" applyAlignment="1">
      <alignment wrapText="1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3" borderId="1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371475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5029200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3">
          <cell r="C3" t="str">
            <v>DESTINATION</v>
          </cell>
          <cell r="D3" t="str">
            <v>NEW RATE/ CASE</v>
          </cell>
          <cell r="E3" t="str">
            <v>HAMALI</v>
          </cell>
        </row>
        <row r="4">
          <cell r="C4" t="str">
            <v>AMARESWAR</v>
          </cell>
          <cell r="D4">
            <v>87</v>
          </cell>
        </row>
        <row r="5">
          <cell r="C5" t="str">
            <v>ANANTAPUR</v>
          </cell>
          <cell r="D5">
            <v>77</v>
          </cell>
        </row>
        <row r="6">
          <cell r="C6" t="str">
            <v>ANANTAPUR(K M NAGAR)</v>
          </cell>
          <cell r="D6">
            <v>88</v>
          </cell>
        </row>
        <row r="7">
          <cell r="C7" t="str">
            <v>ANGUL</v>
          </cell>
          <cell r="D7">
            <v>62</v>
          </cell>
        </row>
        <row r="8">
          <cell r="C8" t="str">
            <v>ARAKHAPATNA</v>
          </cell>
          <cell r="D8">
            <v>77</v>
          </cell>
        </row>
        <row r="9">
          <cell r="C9" t="str">
            <v>ASURESWAR</v>
          </cell>
          <cell r="D9">
            <v>62</v>
          </cell>
        </row>
        <row r="10">
          <cell r="C10" t="str">
            <v>ATHAGARH</v>
          </cell>
          <cell r="D10">
            <v>77</v>
          </cell>
        </row>
        <row r="11">
          <cell r="C11" t="str">
            <v>AUL</v>
          </cell>
          <cell r="D11">
            <v>85</v>
          </cell>
        </row>
        <row r="12">
          <cell r="C12" t="str">
            <v>BAHANAGA</v>
          </cell>
          <cell r="D12">
            <v>133</v>
          </cell>
        </row>
        <row r="13">
          <cell r="C13" t="str">
            <v>BAISINGA</v>
          </cell>
          <cell r="D13">
            <v>133</v>
          </cell>
        </row>
        <row r="14">
          <cell r="C14" t="str">
            <v>BALASORE</v>
          </cell>
          <cell r="D14">
            <v>77</v>
          </cell>
        </row>
        <row r="15">
          <cell r="C15" t="str">
            <v>BALIAPAL</v>
          </cell>
          <cell r="D15">
            <v>129</v>
          </cell>
        </row>
        <row r="16">
          <cell r="C16" t="str">
            <v>BALICHANDRAPUR</v>
          </cell>
          <cell r="D16">
            <v>69</v>
          </cell>
        </row>
        <row r="17">
          <cell r="C17" t="str">
            <v>BALUGAON</v>
          </cell>
          <cell r="D17">
            <v>62</v>
          </cell>
        </row>
        <row r="18">
          <cell r="C18" t="str">
            <v>BANAMALIPUR</v>
          </cell>
          <cell r="D18">
            <v>67</v>
          </cell>
        </row>
        <row r="19">
          <cell r="C19" t="str">
            <v>BANGIRIPOSI</v>
          </cell>
          <cell r="D19">
            <v>133</v>
          </cell>
        </row>
        <row r="20">
          <cell r="C20" t="str">
            <v>BANKI</v>
          </cell>
          <cell r="D20">
            <v>62</v>
          </cell>
        </row>
        <row r="21">
          <cell r="C21" t="str">
            <v>BARABATI</v>
          </cell>
          <cell r="D21">
            <v>80</v>
          </cell>
        </row>
        <row r="22">
          <cell r="C22" t="str">
            <v>BARAMBA</v>
          </cell>
          <cell r="D22">
            <v>77</v>
          </cell>
        </row>
        <row r="23">
          <cell r="C23" t="str">
            <v>BASANTIA</v>
          </cell>
          <cell r="D23">
            <v>91</v>
          </cell>
        </row>
        <row r="24">
          <cell r="C24" t="str">
            <v>BASTA</v>
          </cell>
          <cell r="D24">
            <v>114</v>
          </cell>
        </row>
        <row r="25">
          <cell r="C25" t="str">
            <v>BASUDEVPUR</v>
          </cell>
          <cell r="D25">
            <v>99</v>
          </cell>
        </row>
        <row r="26">
          <cell r="C26" t="str">
            <v>BELIAPAL</v>
          </cell>
          <cell r="D26">
            <v>91</v>
          </cell>
        </row>
        <row r="27">
          <cell r="C27" t="str">
            <v>BELPAHAD</v>
          </cell>
          <cell r="D27">
            <v>78</v>
          </cell>
        </row>
        <row r="28">
          <cell r="C28" t="str">
            <v>BERHAMPUR</v>
          </cell>
          <cell r="D28">
            <v>79</v>
          </cell>
        </row>
        <row r="29">
          <cell r="C29" t="str">
            <v>BETONATI</v>
          </cell>
          <cell r="D29">
            <v>133</v>
          </cell>
        </row>
        <row r="30">
          <cell r="C30" t="str">
            <v>BHADRAK</v>
          </cell>
          <cell r="D30">
            <v>69</v>
          </cell>
        </row>
        <row r="31">
          <cell r="C31" t="str">
            <v>BHAWANIPATNA</v>
          </cell>
          <cell r="D31">
            <v>110</v>
          </cell>
        </row>
        <row r="32">
          <cell r="C32" t="str">
            <v>BHUBAN</v>
          </cell>
          <cell r="D32">
            <v>99</v>
          </cell>
        </row>
        <row r="33">
          <cell r="C33" t="str">
            <v>BHUBANESWAR</v>
          </cell>
          <cell r="D33">
            <v>53</v>
          </cell>
        </row>
        <row r="34">
          <cell r="C34" t="str">
            <v>BILAHATA</v>
          </cell>
          <cell r="D34">
            <v>100</v>
          </cell>
        </row>
        <row r="35">
          <cell r="C35" t="str">
            <v>BISOI</v>
          </cell>
          <cell r="D35">
            <v>133</v>
          </cell>
        </row>
        <row r="36">
          <cell r="C36" t="str">
            <v>CHANDANESWAR</v>
          </cell>
          <cell r="D36">
            <v>199</v>
          </cell>
        </row>
        <row r="37">
          <cell r="C37" t="str">
            <v>CHANDANPUR</v>
          </cell>
          <cell r="D37">
            <v>88</v>
          </cell>
          <cell r="E37">
            <v>2</v>
          </cell>
        </row>
        <row r="38">
          <cell r="C38" t="str">
            <v>CHANDBALI</v>
          </cell>
          <cell r="D38">
            <v>114</v>
          </cell>
        </row>
        <row r="39">
          <cell r="C39" t="str">
            <v>CHANDPUR</v>
          </cell>
          <cell r="D39">
            <v>80</v>
          </cell>
        </row>
        <row r="40">
          <cell r="C40" t="str">
            <v>CHARAMPA</v>
          </cell>
          <cell r="D40">
            <v>69</v>
          </cell>
        </row>
        <row r="41">
          <cell r="C41" t="str">
            <v>CHHATIA</v>
          </cell>
          <cell r="D41">
            <v>46</v>
          </cell>
        </row>
        <row r="42">
          <cell r="C42" t="str">
            <v>CHITRADA</v>
          </cell>
          <cell r="D42">
            <v>133</v>
          </cell>
        </row>
        <row r="43">
          <cell r="C43" t="str">
            <v>DASPALLA</v>
          </cell>
          <cell r="D43">
            <v>99</v>
          </cell>
        </row>
        <row r="44">
          <cell r="C44" t="str">
            <v>DERA</v>
          </cell>
          <cell r="D44">
            <v>80</v>
          </cell>
        </row>
        <row r="45">
          <cell r="C45" t="str">
            <v>DEULIHATA</v>
          </cell>
          <cell r="D45">
            <v>133</v>
          </cell>
        </row>
        <row r="46">
          <cell r="C46" t="str">
            <v>DHALAPATHAR</v>
          </cell>
          <cell r="D46">
            <v>87</v>
          </cell>
        </row>
        <row r="47">
          <cell r="C47" t="str">
            <v>DHARMAGARH</v>
          </cell>
          <cell r="D47">
            <v>114</v>
          </cell>
        </row>
        <row r="48">
          <cell r="C48" t="str">
            <v>DHENKANAL</v>
          </cell>
          <cell r="D48">
            <v>62</v>
          </cell>
        </row>
        <row r="49">
          <cell r="C49" t="str">
            <v>GOPALPUR</v>
          </cell>
          <cell r="D49">
            <v>91</v>
          </cell>
        </row>
        <row r="50">
          <cell r="C50" t="str">
            <v>JAGATSINGHPUR</v>
          </cell>
          <cell r="D50">
            <v>69</v>
          </cell>
        </row>
        <row r="51">
          <cell r="C51" t="str">
            <v>JAJPUR ROAD</v>
          </cell>
          <cell r="D51">
            <v>69</v>
          </cell>
        </row>
        <row r="52">
          <cell r="C52" t="str">
            <v>JAJPUR TOWN</v>
          </cell>
          <cell r="D52">
            <v>77</v>
          </cell>
        </row>
        <row r="53">
          <cell r="C53" t="str">
            <v>JALESWAR</v>
          </cell>
          <cell r="D53">
            <v>129</v>
          </cell>
        </row>
        <row r="54">
          <cell r="C54" t="str">
            <v>JARKA</v>
          </cell>
          <cell r="D54">
            <v>80</v>
          </cell>
        </row>
        <row r="55">
          <cell r="C55" t="str">
            <v>JASIPUR</v>
          </cell>
          <cell r="D55">
            <v>133</v>
          </cell>
        </row>
        <row r="56">
          <cell r="C56" t="str">
            <v>JATNI</v>
          </cell>
          <cell r="D56">
            <v>62</v>
          </cell>
        </row>
        <row r="57">
          <cell r="C57" t="str">
            <v>JHARPOKHARIA</v>
          </cell>
          <cell r="D57">
            <v>133</v>
          </cell>
        </row>
        <row r="58">
          <cell r="C58" t="str">
            <v>JHARSUGUDA</v>
          </cell>
          <cell r="D58">
            <v>77</v>
          </cell>
        </row>
        <row r="59">
          <cell r="C59" t="str">
            <v>KAKATPUR</v>
          </cell>
          <cell r="D59">
            <v>69</v>
          </cell>
        </row>
        <row r="60">
          <cell r="C60" t="str">
            <v>KALAPATHAR</v>
          </cell>
          <cell r="D60">
            <v>87</v>
          </cell>
        </row>
        <row r="61">
          <cell r="C61" t="str">
            <v>KAMAKHYANAGAR</v>
          </cell>
          <cell r="D61">
            <v>88</v>
          </cell>
          <cell r="E61">
            <v>2</v>
          </cell>
        </row>
        <row r="62">
          <cell r="C62" t="str">
            <v>KAMARDA</v>
          </cell>
          <cell r="D62">
            <v>176</v>
          </cell>
        </row>
        <row r="63">
          <cell r="C63" t="str">
            <v>KAPTIPADA</v>
          </cell>
          <cell r="D63">
            <v>133</v>
          </cell>
        </row>
        <row r="64">
          <cell r="C64" t="str">
            <v>KARANJIA</v>
          </cell>
          <cell r="D64">
            <v>193</v>
          </cell>
        </row>
        <row r="65">
          <cell r="C65" t="str">
            <v>KENDRAPARA</v>
          </cell>
          <cell r="D65">
            <v>62</v>
          </cell>
        </row>
        <row r="66">
          <cell r="C66" t="str">
            <v>KEONJHAR</v>
          </cell>
          <cell r="D66">
            <v>91</v>
          </cell>
        </row>
        <row r="67">
          <cell r="C67" t="str">
            <v>KHARTANG</v>
          </cell>
          <cell r="D67">
            <v>67</v>
          </cell>
        </row>
        <row r="68">
          <cell r="C68" t="str">
            <v>KHIRA</v>
          </cell>
          <cell r="D68">
            <v>114</v>
          </cell>
        </row>
        <row r="69">
          <cell r="C69" t="str">
            <v>KHUNTA</v>
          </cell>
          <cell r="D69">
            <v>133</v>
          </cell>
        </row>
        <row r="70">
          <cell r="C70" t="str">
            <v>KHURDA</v>
          </cell>
          <cell r="D70">
            <v>56</v>
          </cell>
        </row>
        <row r="71">
          <cell r="C71" t="str">
            <v>KULIANA</v>
          </cell>
          <cell r="D71">
            <v>133</v>
          </cell>
        </row>
        <row r="72">
          <cell r="C72" t="str">
            <v>KUPARI</v>
          </cell>
          <cell r="D72">
            <v>91</v>
          </cell>
        </row>
        <row r="73">
          <cell r="C73" t="str">
            <v>MALGODOWN (CUTTACK)</v>
          </cell>
          <cell r="D73">
            <v>67</v>
          </cell>
        </row>
        <row r="74">
          <cell r="C74" t="str">
            <v>MANGALPUR</v>
          </cell>
          <cell r="D74">
            <v>95</v>
          </cell>
        </row>
        <row r="75">
          <cell r="C75" t="str">
            <v>MARKONA</v>
          </cell>
          <cell r="D75">
            <v>95</v>
          </cell>
        </row>
        <row r="76">
          <cell r="C76" t="str">
            <v>MUNIGUDA</v>
          </cell>
          <cell r="D76">
            <v>133</v>
          </cell>
        </row>
        <row r="77">
          <cell r="C77" t="str">
            <v>NAYAGARH</v>
          </cell>
          <cell r="D77">
            <v>100</v>
          </cell>
        </row>
        <row r="78">
          <cell r="C78" t="str">
            <v>NEMALO</v>
          </cell>
          <cell r="D78">
            <v>54</v>
          </cell>
        </row>
        <row r="79">
          <cell r="C79" t="str">
            <v>NILAGIRI</v>
          </cell>
          <cell r="D79">
            <v>129</v>
          </cell>
        </row>
        <row r="80">
          <cell r="C80" t="str">
            <v>NIMAPARA</v>
          </cell>
          <cell r="D80">
            <v>62</v>
          </cell>
        </row>
        <row r="81">
          <cell r="C81" t="str">
            <v>NURTANGA</v>
          </cell>
          <cell r="D81">
            <v>69</v>
          </cell>
        </row>
        <row r="82">
          <cell r="C82" t="str">
            <v>PALLA HAT</v>
          </cell>
          <cell r="D82">
            <v>80</v>
          </cell>
        </row>
        <row r="83">
          <cell r="C83" t="str">
            <v>PANIKOILI</v>
          </cell>
          <cell r="D83">
            <v>62</v>
          </cell>
        </row>
        <row r="84">
          <cell r="C84" t="str">
            <v>PARADEEP</v>
          </cell>
          <cell r="D84">
            <v>69</v>
          </cell>
        </row>
        <row r="85">
          <cell r="C85" t="str">
            <v>PATTAMUNDAI</v>
          </cell>
          <cell r="D85">
            <v>69</v>
          </cell>
        </row>
        <row r="86">
          <cell r="C86" t="str">
            <v>PURI</v>
          </cell>
          <cell r="D86">
            <v>69</v>
          </cell>
        </row>
        <row r="87">
          <cell r="C87" t="str">
            <v>RAIRANGPUR</v>
          </cell>
          <cell r="D87">
            <v>133</v>
          </cell>
        </row>
        <row r="88">
          <cell r="C88" t="str">
            <v>RAMCHANDRAPUR</v>
          </cell>
          <cell r="D88">
            <v>87</v>
          </cell>
        </row>
        <row r="89">
          <cell r="C89" t="str">
            <v>RANAPUR</v>
          </cell>
          <cell r="D89">
            <v>100</v>
          </cell>
        </row>
        <row r="90">
          <cell r="C90" t="str">
            <v>RATNAGIRI</v>
          </cell>
          <cell r="D90">
            <v>88</v>
          </cell>
          <cell r="E90">
            <v>2</v>
          </cell>
        </row>
        <row r="91">
          <cell r="C91" t="str">
            <v>ROURKELA</v>
          </cell>
          <cell r="D91">
            <v>83</v>
          </cell>
        </row>
        <row r="92">
          <cell r="C92" t="str">
            <v>SALIPUR</v>
          </cell>
          <cell r="D92">
            <v>54</v>
          </cell>
        </row>
        <row r="93">
          <cell r="C93" t="str">
            <v>SINGHPUR</v>
          </cell>
          <cell r="D93">
            <v>100</v>
          </cell>
        </row>
        <row r="94">
          <cell r="C94" t="str">
            <v>SINGLA</v>
          </cell>
          <cell r="D94">
            <v>129</v>
          </cell>
        </row>
        <row r="95">
          <cell r="C95" t="str">
            <v>SORO</v>
          </cell>
          <cell r="D95">
            <v>62</v>
          </cell>
        </row>
        <row r="96">
          <cell r="C96" t="str">
            <v>SUNDARGARH</v>
          </cell>
          <cell r="D96">
            <v>83</v>
          </cell>
        </row>
        <row r="97">
          <cell r="C97" t="str">
            <v>TALCHER</v>
          </cell>
          <cell r="D97">
            <v>62</v>
          </cell>
        </row>
        <row r="98">
          <cell r="C98" t="str">
            <v>THAKURMUNDA</v>
          </cell>
          <cell r="D98">
            <v>227</v>
          </cell>
        </row>
        <row r="99">
          <cell r="C99" t="str">
            <v>UDALA</v>
          </cell>
          <cell r="D99">
            <v>133</v>
          </cell>
        </row>
        <row r="100">
          <cell r="C100" t="str">
            <v>BAGUDI</v>
          </cell>
          <cell r="D100">
            <v>75</v>
          </cell>
        </row>
        <row r="101">
          <cell r="C101" t="str">
            <v>BARIPADA</v>
          </cell>
          <cell r="D101">
            <v>103</v>
          </cell>
        </row>
        <row r="102">
          <cell r="C102" t="str">
            <v>NAYAHATA</v>
          </cell>
          <cell r="D102">
            <v>91</v>
          </cell>
        </row>
        <row r="103">
          <cell r="C103" t="str">
            <v>JODA</v>
          </cell>
          <cell r="D103">
            <v>193</v>
          </cell>
        </row>
        <row r="104">
          <cell r="C104" t="str">
            <v>SAMBALPUR</v>
          </cell>
          <cell r="D104">
            <v>83</v>
          </cell>
        </row>
        <row r="105">
          <cell r="C105" t="str">
            <v>JHINEI</v>
          </cell>
          <cell r="D105">
            <v>133</v>
          </cell>
        </row>
        <row r="106">
          <cell r="C106" t="str">
            <v>DEHURDA</v>
          </cell>
          <cell r="D106">
            <v>182</v>
          </cell>
        </row>
        <row r="107">
          <cell r="C107" t="str">
            <v>RAYAGADA</v>
          </cell>
          <cell r="D107">
            <v>121</v>
          </cell>
        </row>
        <row r="108">
          <cell r="C108" t="str">
            <v>BHOGRAI</v>
          </cell>
          <cell r="D108">
            <v>199</v>
          </cell>
        </row>
        <row r="109">
          <cell r="C109" t="str">
            <v>DEULIA THENGA</v>
          </cell>
          <cell r="D109">
            <v>62</v>
          </cell>
        </row>
        <row r="110">
          <cell r="C110" t="str">
            <v>MATIAPADA</v>
          </cell>
          <cell r="D110">
            <v>69</v>
          </cell>
        </row>
        <row r="111">
          <cell r="C111" t="str">
            <v>RAJ SUNAKHALA</v>
          </cell>
          <cell r="D111">
            <v>87</v>
          </cell>
        </row>
        <row r="112">
          <cell r="C112" t="str">
            <v>DHENKIKOTE</v>
          </cell>
          <cell r="D112">
            <v>127</v>
          </cell>
        </row>
        <row r="113">
          <cell r="C113" t="str">
            <v>SARANAKUL</v>
          </cell>
          <cell r="D113">
            <v>110</v>
          </cell>
        </row>
        <row r="114">
          <cell r="C114" t="str">
            <v>CUTTACK</v>
          </cell>
          <cell r="D114">
            <v>39</v>
          </cell>
        </row>
        <row r="115">
          <cell r="C115" t="str">
            <v>GHANTAGHARPATNA</v>
          </cell>
          <cell r="D115">
            <v>99</v>
          </cell>
        </row>
        <row r="116">
          <cell r="C116" t="str">
            <v>JHUMPURA</v>
          </cell>
          <cell r="D116">
            <v>127</v>
          </cell>
        </row>
        <row r="117">
          <cell r="C117" t="str">
            <v>BARI</v>
          </cell>
          <cell r="D117">
            <v>99</v>
          </cell>
        </row>
        <row r="118">
          <cell r="C118" t="str">
            <v>BALIA BALASORE</v>
          </cell>
          <cell r="D118">
            <v>77</v>
          </cell>
        </row>
        <row r="119">
          <cell r="C119" t="str">
            <v>TANGI</v>
          </cell>
          <cell r="D119">
            <v>80</v>
          </cell>
        </row>
        <row r="120">
          <cell r="C120" t="str">
            <v>NIALI</v>
          </cell>
          <cell r="D120">
            <v>66</v>
          </cell>
        </row>
        <row r="121">
          <cell r="C121" t="str">
            <v>PHULBANI</v>
          </cell>
          <cell r="D121">
            <v>165</v>
          </cell>
        </row>
        <row r="122">
          <cell r="C122" t="str">
            <v>ARAKHAPATANA</v>
          </cell>
          <cell r="D122">
            <v>77</v>
          </cell>
        </row>
        <row r="123">
          <cell r="C123" t="str">
            <v>JAGATPUR</v>
          </cell>
          <cell r="D123">
            <v>50</v>
          </cell>
        </row>
        <row r="124">
          <cell r="C124" t="str">
            <v>CONTAINMENT ROAD</v>
          </cell>
          <cell r="D124">
            <v>50</v>
          </cell>
        </row>
        <row r="125">
          <cell r="C125" t="str">
            <v>BOUDH</v>
          </cell>
          <cell r="D125">
            <v>190</v>
          </cell>
        </row>
        <row r="126">
          <cell r="C126" t="str">
            <v>BHANJANAGAR</v>
          </cell>
          <cell r="D126">
            <v>130</v>
          </cell>
        </row>
        <row r="127">
          <cell r="C127" t="str">
            <v>KONARK</v>
          </cell>
          <cell r="D127">
            <v>89</v>
          </cell>
        </row>
        <row r="128">
          <cell r="C128" t="str">
            <v>JOGESWARPUR</v>
          </cell>
          <cell r="D128">
            <v>62</v>
          </cell>
        </row>
        <row r="129">
          <cell r="C129" t="str">
            <v>JHANJIRI MANGALA</v>
          </cell>
          <cell r="D129">
            <v>50</v>
          </cell>
        </row>
        <row r="130">
          <cell r="C130" t="str">
            <v>JEYPORE</v>
          </cell>
          <cell r="D130">
            <v>135</v>
          </cell>
        </row>
        <row r="131">
          <cell r="C131" t="str">
            <v>CANTONMENT ROAD</v>
          </cell>
          <cell r="D131">
            <v>39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3"/>
  <sheetViews>
    <sheetView tabSelected="1" workbookViewId="0">
      <selection activeCell="T2" sqref="T2"/>
    </sheetView>
  </sheetViews>
  <sheetFormatPr defaultRowHeight="15"/>
  <cols>
    <col min="1" max="1" width="4.85546875" style="1" customWidth="1"/>
    <col min="2" max="2" width="11.140625" style="3" customWidth="1"/>
    <col min="3" max="3" width="12.28515625" style="1" customWidth="1"/>
    <col min="4" max="4" width="8.5703125" style="2" customWidth="1"/>
    <col min="5" max="5" width="7" style="1" customWidth="1"/>
    <col min="6" max="6" width="19.7109375" style="1" bestFit="1" customWidth="1"/>
    <col min="7" max="7" width="6.28515625" style="1" customWidth="1"/>
    <col min="8" max="8" width="6.5703125" style="1" bestFit="1" customWidth="1"/>
    <col min="9" max="9" width="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9.5703125" style="1" bestFit="1" customWidth="1"/>
    <col min="14" max="14" width="9.140625" style="1"/>
    <col min="15" max="15" width="9.5703125" style="1" bestFit="1" customWidth="1"/>
    <col min="16" max="16384" width="9.140625" style="1"/>
  </cols>
  <sheetData>
    <row r="1" spans="1:15" ht="92.25" customHeight="1" thickBot="1">
      <c r="A1" s="45"/>
      <c r="B1" s="46"/>
      <c r="C1" s="46"/>
      <c r="D1" s="46"/>
      <c r="E1" s="46"/>
      <c r="F1" s="46"/>
      <c r="G1" s="46"/>
      <c r="H1" s="47"/>
      <c r="I1" s="39" t="s">
        <v>11</v>
      </c>
      <c r="J1" s="40"/>
      <c r="K1" s="40"/>
      <c r="L1" s="41"/>
    </row>
    <row r="2" spans="1:15" ht="89.25" customHeight="1" thickBot="1">
      <c r="A2" s="48" t="s">
        <v>264</v>
      </c>
      <c r="B2" s="49"/>
      <c r="C2" s="49"/>
      <c r="D2" s="49"/>
      <c r="E2" s="49"/>
      <c r="F2" s="49"/>
      <c r="G2" s="49"/>
      <c r="H2" s="50"/>
      <c r="I2" s="42" t="s">
        <v>270</v>
      </c>
      <c r="J2" s="43"/>
      <c r="K2" s="43"/>
      <c r="L2" s="44"/>
      <c r="N2" s="5"/>
      <c r="O2" s="5"/>
    </row>
    <row r="3" spans="1:15" ht="15" customHeight="1" thickBot="1">
      <c r="A3" s="20" t="s">
        <v>30</v>
      </c>
      <c r="B3" s="21" t="s">
        <v>1</v>
      </c>
      <c r="C3" s="21" t="s">
        <v>31</v>
      </c>
      <c r="D3" s="21" t="s">
        <v>32</v>
      </c>
      <c r="E3" s="21" t="s">
        <v>2</v>
      </c>
      <c r="F3" s="21" t="s">
        <v>3</v>
      </c>
      <c r="G3" s="21" t="s">
        <v>4</v>
      </c>
      <c r="H3" s="22" t="s">
        <v>5</v>
      </c>
      <c r="I3" s="22" t="s">
        <v>6</v>
      </c>
      <c r="J3" s="22" t="s">
        <v>8</v>
      </c>
      <c r="K3" s="22" t="s">
        <v>7</v>
      </c>
      <c r="L3" s="23" t="s">
        <v>12</v>
      </c>
      <c r="M3" s="27" t="s">
        <v>33</v>
      </c>
    </row>
    <row r="4" spans="1:15" ht="15" customHeight="1">
      <c r="A4" s="17">
        <v>1</v>
      </c>
      <c r="B4" s="6" t="s">
        <v>265</v>
      </c>
      <c r="C4" s="6" t="s">
        <v>266</v>
      </c>
      <c r="D4" s="6" t="s">
        <v>267</v>
      </c>
      <c r="E4" s="6" t="s">
        <v>13</v>
      </c>
      <c r="F4" s="6" t="s">
        <v>268</v>
      </c>
      <c r="G4" s="6">
        <v>1</v>
      </c>
      <c r="H4" s="7">
        <v>88</v>
      </c>
      <c r="I4" s="7">
        <v>2</v>
      </c>
      <c r="J4" s="7">
        <v>23</v>
      </c>
      <c r="K4" s="7">
        <v>25</v>
      </c>
      <c r="L4" s="18">
        <f t="shared" ref="L4" si="0">G4*H4+I4+J4+K4</f>
        <v>138</v>
      </c>
      <c r="M4" s="32"/>
    </row>
    <row r="5" spans="1:15" ht="15" customHeight="1">
      <c r="A5" s="17">
        <f>A4+1</f>
        <v>2</v>
      </c>
      <c r="B5" s="6" t="s">
        <v>34</v>
      </c>
      <c r="C5" s="6" t="s">
        <v>35</v>
      </c>
      <c r="D5" s="6" t="s">
        <v>36</v>
      </c>
      <c r="E5" s="6" t="s">
        <v>13</v>
      </c>
      <c r="F5" s="6" t="s">
        <v>37</v>
      </c>
      <c r="G5" s="6">
        <v>25</v>
      </c>
      <c r="H5" s="7">
        <f>VLOOKUP(F5,'[1]GOPAL ZARDA'!$C$3:$D$133,2,FALSE)</f>
        <v>69</v>
      </c>
      <c r="I5" s="7">
        <f>VLOOKUP(F5,'[1]GOPAL ZARDA'!$C$3:$E$132,3,FALSE)</f>
        <v>0</v>
      </c>
      <c r="J5" s="7">
        <f t="shared" ref="J5:J36" si="1">G5*23</f>
        <v>575</v>
      </c>
      <c r="K5" s="7">
        <v>25</v>
      </c>
      <c r="L5" s="18">
        <f>G5*H5+I5+J5+K5</f>
        <v>2325</v>
      </c>
      <c r="M5" s="24"/>
    </row>
    <row r="6" spans="1:15" ht="15" customHeight="1">
      <c r="A6" s="17">
        <f t="shared" ref="A6:A69" si="2">A5+1</f>
        <v>3</v>
      </c>
      <c r="B6" s="6" t="s">
        <v>34</v>
      </c>
      <c r="C6" s="6" t="s">
        <v>38</v>
      </c>
      <c r="D6" s="6" t="s">
        <v>39</v>
      </c>
      <c r="E6" s="6" t="s">
        <v>13</v>
      </c>
      <c r="F6" s="6" t="s">
        <v>19</v>
      </c>
      <c r="G6" s="6">
        <v>7</v>
      </c>
      <c r="H6" s="7">
        <f>VLOOKUP(F6,'[1]GOPAL ZARDA'!$C$3:$D$133,2,FALSE)</f>
        <v>62</v>
      </c>
      <c r="I6" s="7">
        <f>VLOOKUP(F6,'[1]GOPAL ZARDA'!$C$3:$E$132,3,FALSE)</f>
        <v>0</v>
      </c>
      <c r="J6" s="7">
        <f t="shared" si="1"/>
        <v>161</v>
      </c>
      <c r="K6" s="7">
        <v>25</v>
      </c>
      <c r="L6" s="18">
        <f>G6*H6+I6+J6+K6</f>
        <v>620</v>
      </c>
      <c r="M6" s="24"/>
    </row>
    <row r="7" spans="1:15" ht="15" customHeight="1">
      <c r="A7" s="17">
        <f t="shared" si="2"/>
        <v>4</v>
      </c>
      <c r="B7" s="6" t="s">
        <v>34</v>
      </c>
      <c r="C7" s="6" t="s">
        <v>40</v>
      </c>
      <c r="D7" s="6" t="s">
        <v>41</v>
      </c>
      <c r="E7" s="6" t="s">
        <v>13</v>
      </c>
      <c r="F7" s="6" t="s">
        <v>26</v>
      </c>
      <c r="G7" s="6">
        <v>10</v>
      </c>
      <c r="H7" s="7">
        <f>VLOOKUP(F7,'[1]GOPAL ZARDA'!$C$3:$D$133,2,FALSE)</f>
        <v>77</v>
      </c>
      <c r="I7" s="7">
        <f>VLOOKUP(F7,'[1]GOPAL ZARDA'!$C$3:$E$132,3,FALSE)</f>
        <v>0</v>
      </c>
      <c r="J7" s="7">
        <f t="shared" si="1"/>
        <v>230</v>
      </c>
      <c r="K7" s="7">
        <v>25</v>
      </c>
      <c r="L7" s="18">
        <f>G7*H7+I7+J7+K7</f>
        <v>1025</v>
      </c>
      <c r="M7" s="24"/>
    </row>
    <row r="8" spans="1:15" ht="15" customHeight="1">
      <c r="A8" s="17">
        <f t="shared" si="2"/>
        <v>5</v>
      </c>
      <c r="B8" s="6" t="s">
        <v>34</v>
      </c>
      <c r="C8" s="6" t="s">
        <v>42</v>
      </c>
      <c r="D8" s="6" t="s">
        <v>43</v>
      </c>
      <c r="E8" s="6" t="s">
        <v>13</v>
      </c>
      <c r="F8" s="6" t="s">
        <v>23</v>
      </c>
      <c r="G8" s="6">
        <v>3</v>
      </c>
      <c r="H8" s="7">
        <f>VLOOKUP(F8,'[1]GOPAL ZARDA'!$C$3:$D$133,2,FALSE)</f>
        <v>100</v>
      </c>
      <c r="I8" s="7">
        <f>VLOOKUP(F8,'[1]GOPAL ZARDA'!$C$3:$E$132,3,FALSE)</f>
        <v>0</v>
      </c>
      <c r="J8" s="7">
        <f t="shared" si="1"/>
        <v>69</v>
      </c>
      <c r="K8" s="7">
        <v>25</v>
      </c>
      <c r="L8" s="18">
        <f>G8*H8+I8+J8+K8</f>
        <v>394</v>
      </c>
      <c r="M8" s="24"/>
    </row>
    <row r="9" spans="1:15" ht="15" customHeight="1">
      <c r="A9" s="17">
        <f t="shared" si="2"/>
        <v>6</v>
      </c>
      <c r="B9" s="6" t="s">
        <v>34</v>
      </c>
      <c r="C9" s="6" t="s">
        <v>44</v>
      </c>
      <c r="D9" s="6" t="s">
        <v>45</v>
      </c>
      <c r="E9" s="6" t="s">
        <v>13</v>
      </c>
      <c r="F9" s="6" t="s">
        <v>46</v>
      </c>
      <c r="G9" s="6">
        <v>12</v>
      </c>
      <c r="H9" s="7">
        <f>VLOOKUP(F9,'[1]GOPAL ZARDA'!$C$3:$D$133,2,FALSE)</f>
        <v>91</v>
      </c>
      <c r="I9" s="7">
        <f>VLOOKUP(F9,'[1]GOPAL ZARDA'!$C$3:$E$132,3,FALSE)</f>
        <v>0</v>
      </c>
      <c r="J9" s="7">
        <f t="shared" si="1"/>
        <v>276</v>
      </c>
      <c r="K9" s="7">
        <v>25</v>
      </c>
      <c r="L9" s="18">
        <f>G9*H9+I9+J9+K9</f>
        <v>1393</v>
      </c>
      <c r="M9" s="24"/>
    </row>
    <row r="10" spans="1:15" s="15" customFormat="1" ht="30">
      <c r="A10" s="17">
        <f t="shared" si="2"/>
        <v>7</v>
      </c>
      <c r="B10" s="13" t="s">
        <v>34</v>
      </c>
      <c r="C10" s="13" t="s">
        <v>47</v>
      </c>
      <c r="D10" s="13" t="s">
        <v>48</v>
      </c>
      <c r="E10" s="13" t="s">
        <v>13</v>
      </c>
      <c r="F10" s="13" t="s">
        <v>49</v>
      </c>
      <c r="G10" s="13">
        <v>4</v>
      </c>
      <c r="H10" s="14">
        <f>VLOOKUP(F10,'[1]GOPAL ZARDA'!$C$3:$D$133,2,FALSE)</f>
        <v>130</v>
      </c>
      <c r="I10" s="14">
        <f>VLOOKUP(F10,'[1]GOPAL ZARDA'!$C$3:$E$132,3,FALSE)</f>
        <v>0</v>
      </c>
      <c r="J10" s="14">
        <f t="shared" si="1"/>
        <v>92</v>
      </c>
      <c r="K10" s="14">
        <v>25</v>
      </c>
      <c r="L10" s="19">
        <f>8*H10+I10+J10+K10</f>
        <v>1157</v>
      </c>
      <c r="M10" s="25" t="s">
        <v>50</v>
      </c>
    </row>
    <row r="11" spans="1:15" ht="15" customHeight="1">
      <c r="A11" s="17">
        <f t="shared" si="2"/>
        <v>8</v>
      </c>
      <c r="B11" s="6" t="s">
        <v>34</v>
      </c>
      <c r="C11" s="6" t="s">
        <v>51</v>
      </c>
      <c r="D11" s="6" t="s">
        <v>52</v>
      </c>
      <c r="E11" s="6" t="s">
        <v>13</v>
      </c>
      <c r="F11" s="6" t="s">
        <v>53</v>
      </c>
      <c r="G11" s="6">
        <v>17</v>
      </c>
      <c r="H11" s="7">
        <f>VLOOKUP(F11,'[1]GOPAL ZARDA'!$C$3:$D$133,2,FALSE)</f>
        <v>69</v>
      </c>
      <c r="I11" s="7">
        <f>VLOOKUP(F11,'[1]GOPAL ZARDA'!$C$3:$E$132,3,FALSE)</f>
        <v>0</v>
      </c>
      <c r="J11" s="7">
        <f t="shared" si="1"/>
        <v>391</v>
      </c>
      <c r="K11" s="7">
        <v>25</v>
      </c>
      <c r="L11" s="18">
        <f>G11*H11+I11+J11+K11</f>
        <v>1589</v>
      </c>
      <c r="M11" s="24"/>
    </row>
    <row r="12" spans="1:15" ht="15" customHeight="1">
      <c r="A12" s="17">
        <f t="shared" si="2"/>
        <v>9</v>
      </c>
      <c r="B12" s="6" t="s">
        <v>34</v>
      </c>
      <c r="C12" s="6" t="s">
        <v>54</v>
      </c>
      <c r="D12" s="6" t="s">
        <v>55</v>
      </c>
      <c r="E12" s="6" t="s">
        <v>13</v>
      </c>
      <c r="F12" s="6" t="s">
        <v>21</v>
      </c>
      <c r="G12" s="6">
        <v>10</v>
      </c>
      <c r="H12" s="7">
        <f>VLOOKUP(F12,'[1]GOPAL ZARDA'!$C$3:$D$133,2,FALSE)</f>
        <v>129</v>
      </c>
      <c r="I12" s="7">
        <f>VLOOKUP(F12,'[1]GOPAL ZARDA'!$C$3:$E$132,3,FALSE)</f>
        <v>0</v>
      </c>
      <c r="J12" s="7">
        <f t="shared" si="1"/>
        <v>230</v>
      </c>
      <c r="K12" s="7">
        <v>25</v>
      </c>
      <c r="L12" s="18">
        <f>G12*H12+I12+J12+K12</f>
        <v>1545</v>
      </c>
      <c r="M12" s="24"/>
    </row>
    <row r="13" spans="1:15" ht="15" customHeight="1">
      <c r="A13" s="17">
        <f t="shared" si="2"/>
        <v>10</v>
      </c>
      <c r="B13" s="6" t="s">
        <v>56</v>
      </c>
      <c r="C13" s="6" t="s">
        <v>57</v>
      </c>
      <c r="D13" s="6" t="s">
        <v>58</v>
      </c>
      <c r="E13" s="6" t="s">
        <v>13</v>
      </c>
      <c r="F13" s="6" t="s">
        <v>59</v>
      </c>
      <c r="G13" s="6">
        <v>1</v>
      </c>
      <c r="H13" s="7">
        <f>VLOOKUP(F13,'[1]GOPAL ZARDA'!$C$3:$D$133,2,FALSE)</f>
        <v>91</v>
      </c>
      <c r="I13" s="7">
        <f>VLOOKUP(F13,'[1]GOPAL ZARDA'!$C$3:$E$132,3,FALSE)</f>
        <v>0</v>
      </c>
      <c r="J13" s="7">
        <f t="shared" si="1"/>
        <v>23</v>
      </c>
      <c r="K13" s="7">
        <v>25</v>
      </c>
      <c r="L13" s="18">
        <f>G13*H13+I13+J13+K13</f>
        <v>139</v>
      </c>
      <c r="M13" s="24"/>
    </row>
    <row r="14" spans="1:15" ht="15" customHeight="1">
      <c r="A14" s="17">
        <f t="shared" si="2"/>
        <v>11</v>
      </c>
      <c r="B14" s="6" t="s">
        <v>56</v>
      </c>
      <c r="C14" s="6" t="s">
        <v>60</v>
      </c>
      <c r="D14" s="6" t="s">
        <v>61</v>
      </c>
      <c r="E14" s="6" t="s">
        <v>13</v>
      </c>
      <c r="F14" s="6" t="s">
        <v>59</v>
      </c>
      <c r="G14" s="6">
        <v>7</v>
      </c>
      <c r="H14" s="7">
        <f>VLOOKUP(F14,'[1]GOPAL ZARDA'!$C$3:$D$133,2,FALSE)</f>
        <v>91</v>
      </c>
      <c r="I14" s="7">
        <f>VLOOKUP(F14,'[1]GOPAL ZARDA'!$C$3:$E$132,3,FALSE)</f>
        <v>0</v>
      </c>
      <c r="J14" s="7">
        <f t="shared" si="1"/>
        <v>161</v>
      </c>
      <c r="K14" s="7">
        <v>25</v>
      </c>
      <c r="L14" s="18">
        <f>G14*H14+I14+J14+K14</f>
        <v>823</v>
      </c>
      <c r="M14" s="24"/>
    </row>
    <row r="15" spans="1:15" s="15" customFormat="1" ht="30">
      <c r="A15" s="17">
        <f t="shared" si="2"/>
        <v>12</v>
      </c>
      <c r="B15" s="13" t="s">
        <v>56</v>
      </c>
      <c r="C15" s="13" t="s">
        <v>62</v>
      </c>
      <c r="D15" s="13" t="s">
        <v>63</v>
      </c>
      <c r="E15" s="13" t="s">
        <v>13</v>
      </c>
      <c r="F15" s="13" t="s">
        <v>64</v>
      </c>
      <c r="G15" s="13">
        <v>6</v>
      </c>
      <c r="H15" s="14">
        <f>VLOOKUP(F15,'[1]GOPAL ZARDA'!$C$3:$D$133,2,FALSE)</f>
        <v>127</v>
      </c>
      <c r="I15" s="14">
        <f>VLOOKUP(F15,'[1]GOPAL ZARDA'!$C$3:$E$132,3,FALSE)</f>
        <v>0</v>
      </c>
      <c r="J15" s="14">
        <f t="shared" si="1"/>
        <v>138</v>
      </c>
      <c r="K15" s="14">
        <v>25</v>
      </c>
      <c r="L15" s="19">
        <f>8*H15+I15+J15+K15</f>
        <v>1179</v>
      </c>
      <c r="M15" s="25" t="s">
        <v>50</v>
      </c>
    </row>
    <row r="16" spans="1:15" ht="15" customHeight="1">
      <c r="A16" s="17">
        <f t="shared" si="2"/>
        <v>13</v>
      </c>
      <c r="B16" s="6" t="s">
        <v>56</v>
      </c>
      <c r="C16" s="6" t="s">
        <v>65</v>
      </c>
      <c r="D16" s="6" t="s">
        <v>66</v>
      </c>
      <c r="E16" s="6" t="s">
        <v>13</v>
      </c>
      <c r="F16" s="6" t="s">
        <v>46</v>
      </c>
      <c r="G16" s="6">
        <v>4</v>
      </c>
      <c r="H16" s="7">
        <f>VLOOKUP(F16,'[1]GOPAL ZARDA'!$C$3:$D$133,2,FALSE)</f>
        <v>91</v>
      </c>
      <c r="I16" s="7">
        <f>VLOOKUP(F16,'[1]GOPAL ZARDA'!$C$3:$E$132,3,FALSE)</f>
        <v>0</v>
      </c>
      <c r="J16" s="7">
        <f t="shared" si="1"/>
        <v>92</v>
      </c>
      <c r="K16" s="7">
        <v>25</v>
      </c>
      <c r="L16" s="18">
        <f t="shared" ref="L16:L47" si="3">G16*H16+I16+J16+K16</f>
        <v>481</v>
      </c>
      <c r="M16" s="24"/>
    </row>
    <row r="17" spans="1:13" ht="15" customHeight="1">
      <c r="A17" s="17">
        <f t="shared" si="2"/>
        <v>14</v>
      </c>
      <c r="B17" s="6" t="s">
        <v>56</v>
      </c>
      <c r="C17" s="6" t="s">
        <v>67</v>
      </c>
      <c r="D17" s="6" t="s">
        <v>68</v>
      </c>
      <c r="E17" s="6" t="s">
        <v>13</v>
      </c>
      <c r="F17" s="6" t="s">
        <v>15</v>
      </c>
      <c r="G17" s="6">
        <v>5</v>
      </c>
      <c r="H17" s="7">
        <f>VLOOKUP(F17,'[1]GOPAL ZARDA'!$C$3:$D$133,2,FALSE)</f>
        <v>62</v>
      </c>
      <c r="I17" s="7">
        <f>VLOOKUP(F17,'[1]GOPAL ZARDA'!$C$3:$E$132,3,FALSE)</f>
        <v>0</v>
      </c>
      <c r="J17" s="7">
        <f t="shared" si="1"/>
        <v>115</v>
      </c>
      <c r="K17" s="7">
        <v>25</v>
      </c>
      <c r="L17" s="18">
        <f t="shared" si="3"/>
        <v>450</v>
      </c>
      <c r="M17" s="24"/>
    </row>
    <row r="18" spans="1:13" ht="15" customHeight="1">
      <c r="A18" s="17">
        <f t="shared" si="2"/>
        <v>15</v>
      </c>
      <c r="B18" s="6" t="s">
        <v>56</v>
      </c>
      <c r="C18" s="6" t="s">
        <v>69</v>
      </c>
      <c r="D18" s="6" t="s">
        <v>70</v>
      </c>
      <c r="E18" s="6" t="s">
        <v>13</v>
      </c>
      <c r="F18" s="6" t="s">
        <v>26</v>
      </c>
      <c r="G18" s="6">
        <v>15</v>
      </c>
      <c r="H18" s="7">
        <f>VLOOKUP(F18,'[1]GOPAL ZARDA'!$C$3:$D$133,2,FALSE)</f>
        <v>77</v>
      </c>
      <c r="I18" s="7">
        <f>VLOOKUP(F18,'[1]GOPAL ZARDA'!$C$3:$E$132,3,FALSE)</f>
        <v>0</v>
      </c>
      <c r="J18" s="7">
        <f t="shared" si="1"/>
        <v>345</v>
      </c>
      <c r="K18" s="7">
        <v>25</v>
      </c>
      <c r="L18" s="18">
        <f t="shared" si="3"/>
        <v>1525</v>
      </c>
      <c r="M18" s="24"/>
    </row>
    <row r="19" spans="1:13" ht="15" customHeight="1">
      <c r="A19" s="17">
        <f t="shared" si="2"/>
        <v>16</v>
      </c>
      <c r="B19" s="6" t="s">
        <v>71</v>
      </c>
      <c r="C19" s="6" t="s">
        <v>72</v>
      </c>
      <c r="D19" s="6" t="s">
        <v>73</v>
      </c>
      <c r="E19" s="6" t="s">
        <v>13</v>
      </c>
      <c r="F19" s="6" t="s">
        <v>74</v>
      </c>
      <c r="G19" s="6">
        <v>39</v>
      </c>
      <c r="H19" s="7">
        <f>VLOOKUP(F19,'[1]GOPAL ZARDA'!$C$3:$D$133,2,FALSE)</f>
        <v>133</v>
      </c>
      <c r="I19" s="7">
        <f>VLOOKUP(F19,'[1]GOPAL ZARDA'!$C$3:$E$132,3,FALSE)</f>
        <v>0</v>
      </c>
      <c r="J19" s="7">
        <f t="shared" si="1"/>
        <v>897</v>
      </c>
      <c r="K19" s="7">
        <v>25</v>
      </c>
      <c r="L19" s="18">
        <f t="shared" si="3"/>
        <v>6109</v>
      </c>
      <c r="M19" s="24"/>
    </row>
    <row r="20" spans="1:13" ht="15" customHeight="1">
      <c r="A20" s="17">
        <f t="shared" si="2"/>
        <v>17</v>
      </c>
      <c r="B20" s="6" t="s">
        <v>75</v>
      </c>
      <c r="C20" s="6" t="s">
        <v>76</v>
      </c>
      <c r="D20" s="6" t="s">
        <v>77</v>
      </c>
      <c r="E20" s="6" t="s">
        <v>13</v>
      </c>
      <c r="F20" s="6" t="s">
        <v>53</v>
      </c>
      <c r="G20" s="6">
        <v>15</v>
      </c>
      <c r="H20" s="7">
        <f>VLOOKUP(F20,'[1]GOPAL ZARDA'!$C$3:$D$133,2,FALSE)</f>
        <v>69</v>
      </c>
      <c r="I20" s="7">
        <f>VLOOKUP(F20,'[1]GOPAL ZARDA'!$C$3:$E$132,3,FALSE)</f>
        <v>0</v>
      </c>
      <c r="J20" s="7">
        <f t="shared" si="1"/>
        <v>345</v>
      </c>
      <c r="K20" s="7">
        <v>25</v>
      </c>
      <c r="L20" s="18">
        <f t="shared" si="3"/>
        <v>1405</v>
      </c>
      <c r="M20" s="24"/>
    </row>
    <row r="21" spans="1:13" ht="15" customHeight="1">
      <c r="A21" s="17">
        <f t="shared" si="2"/>
        <v>18</v>
      </c>
      <c r="B21" s="6" t="s">
        <v>75</v>
      </c>
      <c r="C21" s="6" t="s">
        <v>78</v>
      </c>
      <c r="D21" s="6" t="s">
        <v>79</v>
      </c>
      <c r="E21" s="6" t="s">
        <v>13</v>
      </c>
      <c r="F21" s="6" t="s">
        <v>80</v>
      </c>
      <c r="G21" s="6">
        <v>5</v>
      </c>
      <c r="H21" s="7">
        <f>VLOOKUP(F21,'[1]GOPAL ZARDA'!$C$3:$D$133,2,FALSE)</f>
        <v>87</v>
      </c>
      <c r="I21" s="7">
        <f>VLOOKUP(F21,'[1]GOPAL ZARDA'!$C$3:$E$132,3,FALSE)</f>
        <v>0</v>
      </c>
      <c r="J21" s="7">
        <f t="shared" si="1"/>
        <v>115</v>
      </c>
      <c r="K21" s="7">
        <v>25</v>
      </c>
      <c r="L21" s="18">
        <f t="shared" si="3"/>
        <v>575</v>
      </c>
      <c r="M21" s="24"/>
    </row>
    <row r="22" spans="1:13" ht="15" customHeight="1">
      <c r="A22" s="17">
        <f t="shared" si="2"/>
        <v>19</v>
      </c>
      <c r="B22" s="6" t="s">
        <v>75</v>
      </c>
      <c r="C22" s="6" t="s">
        <v>81</v>
      </c>
      <c r="D22" s="6" t="s">
        <v>82</v>
      </c>
      <c r="E22" s="6" t="s">
        <v>13</v>
      </c>
      <c r="F22" s="6" t="s">
        <v>80</v>
      </c>
      <c r="G22" s="6">
        <v>3</v>
      </c>
      <c r="H22" s="7">
        <f>VLOOKUP(F22,'[1]GOPAL ZARDA'!$C$3:$D$133,2,FALSE)</f>
        <v>87</v>
      </c>
      <c r="I22" s="7">
        <f>VLOOKUP(F22,'[1]GOPAL ZARDA'!$C$3:$E$132,3,FALSE)</f>
        <v>0</v>
      </c>
      <c r="J22" s="7">
        <f t="shared" si="1"/>
        <v>69</v>
      </c>
      <c r="K22" s="7">
        <v>25</v>
      </c>
      <c r="L22" s="18">
        <f t="shared" si="3"/>
        <v>355</v>
      </c>
      <c r="M22" s="24"/>
    </row>
    <row r="23" spans="1:13" ht="15" customHeight="1">
      <c r="A23" s="17">
        <f t="shared" si="2"/>
        <v>20</v>
      </c>
      <c r="B23" s="6" t="s">
        <v>75</v>
      </c>
      <c r="C23" s="6" t="s">
        <v>83</v>
      </c>
      <c r="D23" s="6" t="s">
        <v>84</v>
      </c>
      <c r="E23" s="6" t="s">
        <v>13</v>
      </c>
      <c r="F23" s="6" t="s">
        <v>85</v>
      </c>
      <c r="G23" s="6">
        <v>4</v>
      </c>
      <c r="H23" s="7">
        <f>VLOOKUP(F23,'[1]GOPAL ZARDA'!$C$3:$D$133,2,FALSE)</f>
        <v>62</v>
      </c>
      <c r="I23" s="7">
        <f>VLOOKUP(F23,'[1]GOPAL ZARDA'!$C$3:$E$132,3,FALSE)</f>
        <v>0</v>
      </c>
      <c r="J23" s="7">
        <f t="shared" si="1"/>
        <v>92</v>
      </c>
      <c r="K23" s="7">
        <v>25</v>
      </c>
      <c r="L23" s="18">
        <f t="shared" si="3"/>
        <v>365</v>
      </c>
      <c r="M23" s="24"/>
    </row>
    <row r="24" spans="1:13" ht="15" customHeight="1">
      <c r="A24" s="17">
        <f t="shared" si="2"/>
        <v>21</v>
      </c>
      <c r="B24" s="6" t="s">
        <v>75</v>
      </c>
      <c r="C24" s="6" t="s">
        <v>86</v>
      </c>
      <c r="D24" s="6" t="s">
        <v>87</v>
      </c>
      <c r="E24" s="6" t="s">
        <v>13</v>
      </c>
      <c r="F24" s="6" t="s">
        <v>85</v>
      </c>
      <c r="G24" s="6">
        <v>9</v>
      </c>
      <c r="H24" s="7">
        <f>VLOOKUP(F24,'[1]GOPAL ZARDA'!$C$3:$D$133,2,FALSE)</f>
        <v>62</v>
      </c>
      <c r="I24" s="7">
        <f>VLOOKUP(F24,'[1]GOPAL ZARDA'!$C$3:$E$132,3,FALSE)</f>
        <v>0</v>
      </c>
      <c r="J24" s="7">
        <f t="shared" si="1"/>
        <v>207</v>
      </c>
      <c r="K24" s="7">
        <v>25</v>
      </c>
      <c r="L24" s="18">
        <f t="shared" si="3"/>
        <v>790</v>
      </c>
      <c r="M24" s="24"/>
    </row>
    <row r="25" spans="1:13" ht="15" customHeight="1">
      <c r="A25" s="17">
        <f t="shared" si="2"/>
        <v>22</v>
      </c>
      <c r="B25" s="6" t="s">
        <v>75</v>
      </c>
      <c r="C25" s="6" t="s">
        <v>88</v>
      </c>
      <c r="D25" s="6" t="s">
        <v>89</v>
      </c>
      <c r="E25" s="6" t="s">
        <v>13</v>
      </c>
      <c r="F25" s="6" t="s">
        <v>53</v>
      </c>
      <c r="G25" s="6">
        <v>5</v>
      </c>
      <c r="H25" s="7">
        <f>VLOOKUP(F25,'[1]GOPAL ZARDA'!$C$3:$D$133,2,FALSE)</f>
        <v>69</v>
      </c>
      <c r="I25" s="7">
        <f>VLOOKUP(F25,'[1]GOPAL ZARDA'!$C$3:$E$132,3,FALSE)</f>
        <v>0</v>
      </c>
      <c r="J25" s="7">
        <f t="shared" si="1"/>
        <v>115</v>
      </c>
      <c r="K25" s="7">
        <v>25</v>
      </c>
      <c r="L25" s="18">
        <f t="shared" si="3"/>
        <v>485</v>
      </c>
      <c r="M25" s="24"/>
    </row>
    <row r="26" spans="1:13" ht="15" customHeight="1">
      <c r="A26" s="17">
        <f t="shared" si="2"/>
        <v>23</v>
      </c>
      <c r="B26" s="6" t="s">
        <v>75</v>
      </c>
      <c r="C26" s="6" t="s">
        <v>90</v>
      </c>
      <c r="D26" s="6" t="s">
        <v>91</v>
      </c>
      <c r="E26" s="6" t="s">
        <v>13</v>
      </c>
      <c r="F26" s="6" t="s">
        <v>17</v>
      </c>
      <c r="G26" s="6">
        <v>11</v>
      </c>
      <c r="H26" s="7">
        <f>VLOOKUP(F26,'[1]GOPAL ZARDA'!$C$3:$D$133,2,FALSE)</f>
        <v>56</v>
      </c>
      <c r="I26" s="7">
        <f>VLOOKUP(F26,'[1]GOPAL ZARDA'!$C$3:$E$132,3,FALSE)</f>
        <v>0</v>
      </c>
      <c r="J26" s="7">
        <f t="shared" si="1"/>
        <v>253</v>
      </c>
      <c r="K26" s="7">
        <v>25</v>
      </c>
      <c r="L26" s="18">
        <f t="shared" si="3"/>
        <v>894</v>
      </c>
      <c r="M26" s="24"/>
    </row>
    <row r="27" spans="1:13" ht="15" customHeight="1">
      <c r="A27" s="17">
        <f t="shared" si="2"/>
        <v>24</v>
      </c>
      <c r="B27" s="6" t="s">
        <v>75</v>
      </c>
      <c r="C27" s="6" t="s">
        <v>92</v>
      </c>
      <c r="D27" s="6" t="s">
        <v>93</v>
      </c>
      <c r="E27" s="6" t="s">
        <v>13</v>
      </c>
      <c r="F27" s="6" t="s">
        <v>59</v>
      </c>
      <c r="G27" s="6">
        <v>1</v>
      </c>
      <c r="H27" s="7">
        <f>VLOOKUP(F27,'[1]GOPAL ZARDA'!$C$3:$D$133,2,FALSE)</f>
        <v>91</v>
      </c>
      <c r="I27" s="7">
        <f>VLOOKUP(F27,'[1]GOPAL ZARDA'!$C$3:$E$132,3,FALSE)</f>
        <v>0</v>
      </c>
      <c r="J27" s="7">
        <f t="shared" si="1"/>
        <v>23</v>
      </c>
      <c r="K27" s="7">
        <v>25</v>
      </c>
      <c r="L27" s="18">
        <f t="shared" si="3"/>
        <v>139</v>
      </c>
      <c r="M27" s="24"/>
    </row>
    <row r="28" spans="1:13" ht="15" customHeight="1">
      <c r="A28" s="17">
        <f t="shared" si="2"/>
        <v>25</v>
      </c>
      <c r="B28" s="6" t="s">
        <v>75</v>
      </c>
      <c r="C28" s="6" t="s">
        <v>94</v>
      </c>
      <c r="D28" s="6" t="s">
        <v>95</v>
      </c>
      <c r="E28" s="6" t="s">
        <v>13</v>
      </c>
      <c r="F28" s="6" t="s">
        <v>96</v>
      </c>
      <c r="G28" s="6">
        <v>5</v>
      </c>
      <c r="H28" s="7">
        <f>VLOOKUP(F28,'[1]GOPAL ZARDA'!$C$3:$D$133,2,FALSE)</f>
        <v>62</v>
      </c>
      <c r="I28" s="7">
        <f>VLOOKUP(F28,'[1]GOPAL ZARDA'!$C$3:$E$132,3,FALSE)</f>
        <v>0</v>
      </c>
      <c r="J28" s="7">
        <f t="shared" si="1"/>
        <v>115</v>
      </c>
      <c r="K28" s="7">
        <v>25</v>
      </c>
      <c r="L28" s="18">
        <f t="shared" si="3"/>
        <v>450</v>
      </c>
      <c r="M28" s="24"/>
    </row>
    <row r="29" spans="1:13" ht="15" customHeight="1">
      <c r="A29" s="17">
        <f t="shared" si="2"/>
        <v>26</v>
      </c>
      <c r="B29" s="6" t="s">
        <v>75</v>
      </c>
      <c r="C29" s="6" t="s">
        <v>97</v>
      </c>
      <c r="D29" s="6" t="s">
        <v>98</v>
      </c>
      <c r="E29" s="6" t="s">
        <v>13</v>
      </c>
      <c r="F29" s="6" t="s">
        <v>20</v>
      </c>
      <c r="G29" s="6">
        <v>10</v>
      </c>
      <c r="H29" s="7">
        <f>VLOOKUP(F29,'[1]GOPAL ZARDA'!$C$3:$D$133,2,FALSE)</f>
        <v>95</v>
      </c>
      <c r="I29" s="7">
        <f>VLOOKUP(F29,'[1]GOPAL ZARDA'!$C$3:$E$132,3,FALSE)</f>
        <v>0</v>
      </c>
      <c r="J29" s="7">
        <f t="shared" si="1"/>
        <v>230</v>
      </c>
      <c r="K29" s="7">
        <v>25</v>
      </c>
      <c r="L29" s="18">
        <f t="shared" si="3"/>
        <v>1205</v>
      </c>
      <c r="M29" s="24"/>
    </row>
    <row r="30" spans="1:13" ht="15" customHeight="1">
      <c r="A30" s="17">
        <f t="shared" si="2"/>
        <v>27</v>
      </c>
      <c r="B30" s="6" t="s">
        <v>75</v>
      </c>
      <c r="C30" s="6" t="s">
        <v>99</v>
      </c>
      <c r="D30" s="6" t="s">
        <v>29</v>
      </c>
      <c r="E30" s="6" t="s">
        <v>13</v>
      </c>
      <c r="F30" s="6" t="s">
        <v>100</v>
      </c>
      <c r="G30" s="6">
        <v>4</v>
      </c>
      <c r="H30" s="7">
        <f>VLOOKUP(F30,'[1]GOPAL ZARDA'!$C$3:$D$133,2,FALSE)</f>
        <v>129</v>
      </c>
      <c r="I30" s="7">
        <f>VLOOKUP(F30,'[1]GOPAL ZARDA'!$C$3:$E$132,3,FALSE)</f>
        <v>0</v>
      </c>
      <c r="J30" s="7">
        <f t="shared" si="1"/>
        <v>92</v>
      </c>
      <c r="K30" s="7">
        <v>25</v>
      </c>
      <c r="L30" s="18">
        <f t="shared" si="3"/>
        <v>633</v>
      </c>
      <c r="M30" s="24"/>
    </row>
    <row r="31" spans="1:13" ht="15" customHeight="1">
      <c r="A31" s="17">
        <f t="shared" si="2"/>
        <v>28</v>
      </c>
      <c r="B31" s="6" t="s">
        <v>75</v>
      </c>
      <c r="C31" s="6" t="s">
        <v>101</v>
      </c>
      <c r="D31" s="6" t="s">
        <v>102</v>
      </c>
      <c r="E31" s="6" t="s">
        <v>13</v>
      </c>
      <c r="F31" s="6" t="s">
        <v>103</v>
      </c>
      <c r="G31" s="6">
        <v>1</v>
      </c>
      <c r="H31" s="7">
        <f>VLOOKUP(F31,'[1]GOPAL ZARDA'!$C$3:$D$133,2,FALSE)</f>
        <v>62</v>
      </c>
      <c r="I31" s="7">
        <f>VLOOKUP(F31,'[1]GOPAL ZARDA'!$C$3:$E$132,3,FALSE)</f>
        <v>0</v>
      </c>
      <c r="J31" s="7">
        <f t="shared" si="1"/>
        <v>23</v>
      </c>
      <c r="K31" s="7">
        <v>25</v>
      </c>
      <c r="L31" s="18">
        <f t="shared" si="3"/>
        <v>110</v>
      </c>
      <c r="M31" s="24"/>
    </row>
    <row r="32" spans="1:13" ht="15" customHeight="1">
      <c r="A32" s="17">
        <f t="shared" si="2"/>
        <v>29</v>
      </c>
      <c r="B32" s="6" t="s">
        <v>75</v>
      </c>
      <c r="C32" s="6" t="s">
        <v>104</v>
      </c>
      <c r="D32" s="6" t="s">
        <v>105</v>
      </c>
      <c r="E32" s="6" t="s">
        <v>13</v>
      </c>
      <c r="F32" s="6" t="s">
        <v>103</v>
      </c>
      <c r="G32" s="6">
        <v>10</v>
      </c>
      <c r="H32" s="7">
        <f>VLOOKUP(F32,'[1]GOPAL ZARDA'!$C$3:$D$133,2,FALSE)</f>
        <v>62</v>
      </c>
      <c r="I32" s="7">
        <f>VLOOKUP(F32,'[1]GOPAL ZARDA'!$C$3:$E$132,3,FALSE)</f>
        <v>0</v>
      </c>
      <c r="J32" s="7">
        <f t="shared" si="1"/>
        <v>230</v>
      </c>
      <c r="K32" s="7">
        <v>25</v>
      </c>
      <c r="L32" s="18">
        <f t="shared" si="3"/>
        <v>875</v>
      </c>
      <c r="M32" s="24"/>
    </row>
    <row r="33" spans="1:13" ht="15" customHeight="1">
      <c r="A33" s="17">
        <f t="shared" si="2"/>
        <v>30</v>
      </c>
      <c r="B33" s="6" t="s">
        <v>75</v>
      </c>
      <c r="C33" s="6" t="s">
        <v>106</v>
      </c>
      <c r="D33" s="6" t="s">
        <v>107</v>
      </c>
      <c r="E33" s="6" t="s">
        <v>13</v>
      </c>
      <c r="F33" s="8" t="s">
        <v>108</v>
      </c>
      <c r="G33" s="6">
        <v>8</v>
      </c>
      <c r="H33" s="7">
        <f>VLOOKUP(F33,'[1]GOPAL ZARDA'!$C$3:$D$133,2,FALSE)</f>
        <v>87</v>
      </c>
      <c r="I33" s="7">
        <f>VLOOKUP(F33,'[1]GOPAL ZARDA'!$C$3:$E$132,3,FALSE)</f>
        <v>0</v>
      </c>
      <c r="J33" s="7">
        <f t="shared" si="1"/>
        <v>184</v>
      </c>
      <c r="K33" s="7">
        <v>25</v>
      </c>
      <c r="L33" s="18">
        <f t="shared" si="3"/>
        <v>905</v>
      </c>
      <c r="M33" s="24"/>
    </row>
    <row r="34" spans="1:13" ht="15" customHeight="1">
      <c r="A34" s="17">
        <f t="shared" si="2"/>
        <v>31</v>
      </c>
      <c r="B34" s="6" t="s">
        <v>75</v>
      </c>
      <c r="C34" s="6" t="s">
        <v>109</v>
      </c>
      <c r="D34" s="6" t="s">
        <v>110</v>
      </c>
      <c r="E34" s="6" t="s">
        <v>13</v>
      </c>
      <c r="F34" s="8" t="s">
        <v>108</v>
      </c>
      <c r="G34" s="6">
        <v>1</v>
      </c>
      <c r="H34" s="7">
        <f>VLOOKUP(F34,'[1]GOPAL ZARDA'!$C$3:$D$133,2,FALSE)</f>
        <v>87</v>
      </c>
      <c r="I34" s="7">
        <f>VLOOKUP(F34,'[1]GOPAL ZARDA'!$C$3:$E$132,3,FALSE)</f>
        <v>0</v>
      </c>
      <c r="J34" s="7">
        <f t="shared" si="1"/>
        <v>23</v>
      </c>
      <c r="K34" s="7">
        <v>25</v>
      </c>
      <c r="L34" s="18">
        <f t="shared" si="3"/>
        <v>135</v>
      </c>
      <c r="M34" s="24"/>
    </row>
    <row r="35" spans="1:13" ht="15" customHeight="1">
      <c r="A35" s="17">
        <f t="shared" si="2"/>
        <v>32</v>
      </c>
      <c r="B35" s="6" t="s">
        <v>75</v>
      </c>
      <c r="C35" s="6" t="s">
        <v>111</v>
      </c>
      <c r="D35" s="6" t="s">
        <v>112</v>
      </c>
      <c r="E35" s="6" t="s">
        <v>13</v>
      </c>
      <c r="F35" s="6" t="s">
        <v>14</v>
      </c>
      <c r="G35" s="6">
        <v>8</v>
      </c>
      <c r="H35" s="7">
        <f>VLOOKUP(F35,'[1]GOPAL ZARDA'!$C$3:$D$133,2,FALSE)</f>
        <v>129</v>
      </c>
      <c r="I35" s="7">
        <f>VLOOKUP(F35,'[1]GOPAL ZARDA'!$C$3:$E$132,3,FALSE)</f>
        <v>0</v>
      </c>
      <c r="J35" s="7">
        <f t="shared" si="1"/>
        <v>184</v>
      </c>
      <c r="K35" s="7">
        <v>25</v>
      </c>
      <c r="L35" s="18">
        <f t="shared" si="3"/>
        <v>1241</v>
      </c>
      <c r="M35" s="24"/>
    </row>
    <row r="36" spans="1:13" ht="15" customHeight="1">
      <c r="A36" s="17">
        <f t="shared" si="2"/>
        <v>33</v>
      </c>
      <c r="B36" s="6" t="s">
        <v>75</v>
      </c>
      <c r="C36" s="6" t="s">
        <v>113</v>
      </c>
      <c r="D36" s="6" t="s">
        <v>114</v>
      </c>
      <c r="E36" s="6" t="s">
        <v>13</v>
      </c>
      <c r="F36" s="6" t="s">
        <v>14</v>
      </c>
      <c r="G36" s="6">
        <v>17</v>
      </c>
      <c r="H36" s="7">
        <f>VLOOKUP(F36,'[1]GOPAL ZARDA'!$C$3:$D$133,2,FALSE)</f>
        <v>129</v>
      </c>
      <c r="I36" s="7">
        <f>VLOOKUP(F36,'[1]GOPAL ZARDA'!$C$3:$E$132,3,FALSE)</f>
        <v>0</v>
      </c>
      <c r="J36" s="7">
        <f t="shared" si="1"/>
        <v>391</v>
      </c>
      <c r="K36" s="7">
        <v>25</v>
      </c>
      <c r="L36" s="18">
        <f t="shared" si="3"/>
        <v>2609</v>
      </c>
      <c r="M36" s="24"/>
    </row>
    <row r="37" spans="1:13" ht="15" customHeight="1">
      <c r="A37" s="17">
        <f t="shared" si="2"/>
        <v>34</v>
      </c>
      <c r="B37" s="6" t="s">
        <v>75</v>
      </c>
      <c r="C37" s="6" t="s">
        <v>115</v>
      </c>
      <c r="D37" s="6" t="s">
        <v>116</v>
      </c>
      <c r="E37" s="6" t="s">
        <v>13</v>
      </c>
      <c r="F37" s="6" t="s">
        <v>117</v>
      </c>
      <c r="G37" s="6">
        <v>1</v>
      </c>
      <c r="H37" s="7">
        <f>VLOOKUP(F37,'[1]GOPAL ZARDA'!$C$3:$D$133,2,FALSE)</f>
        <v>193</v>
      </c>
      <c r="I37" s="7">
        <f>VLOOKUP(F37,'[1]GOPAL ZARDA'!$C$3:$E$132,3,FALSE)</f>
        <v>0</v>
      </c>
      <c r="J37" s="7">
        <f t="shared" ref="J37:J68" si="4">G37*23</f>
        <v>23</v>
      </c>
      <c r="K37" s="7">
        <v>25</v>
      </c>
      <c r="L37" s="18">
        <f t="shared" si="3"/>
        <v>241</v>
      </c>
      <c r="M37" s="24"/>
    </row>
    <row r="38" spans="1:13" ht="15" customHeight="1">
      <c r="A38" s="17">
        <f t="shared" si="2"/>
        <v>35</v>
      </c>
      <c r="B38" s="6" t="s">
        <v>118</v>
      </c>
      <c r="C38" s="6" t="s">
        <v>119</v>
      </c>
      <c r="D38" s="6" t="s">
        <v>120</v>
      </c>
      <c r="E38" s="6" t="s">
        <v>13</v>
      </c>
      <c r="F38" s="6" t="s">
        <v>25</v>
      </c>
      <c r="G38" s="6">
        <v>2</v>
      </c>
      <c r="H38" s="7">
        <f>VLOOKUP(F38,'[1]GOPAL ZARDA'!$C$3:$D$133,2,FALSE)</f>
        <v>69</v>
      </c>
      <c r="I38" s="7">
        <f>VLOOKUP(F38,'[1]GOPAL ZARDA'!$C$3:$E$132,3,FALSE)</f>
        <v>0</v>
      </c>
      <c r="J38" s="7">
        <f t="shared" si="4"/>
        <v>46</v>
      </c>
      <c r="K38" s="7">
        <v>25</v>
      </c>
      <c r="L38" s="18">
        <f t="shared" si="3"/>
        <v>209</v>
      </c>
      <c r="M38" s="24"/>
    </row>
    <row r="39" spans="1:13" ht="15" customHeight="1">
      <c r="A39" s="17">
        <f t="shared" si="2"/>
        <v>36</v>
      </c>
      <c r="B39" s="6" t="s">
        <v>118</v>
      </c>
      <c r="C39" s="6" t="s">
        <v>121</v>
      </c>
      <c r="D39" s="6" t="s">
        <v>122</v>
      </c>
      <c r="E39" s="6" t="s">
        <v>13</v>
      </c>
      <c r="F39" s="6" t="s">
        <v>15</v>
      </c>
      <c r="G39" s="6">
        <v>3</v>
      </c>
      <c r="H39" s="7">
        <f>VLOOKUP(F39,'[1]GOPAL ZARDA'!$C$3:$D$133,2,FALSE)</f>
        <v>62</v>
      </c>
      <c r="I39" s="7">
        <f>VLOOKUP(F39,'[1]GOPAL ZARDA'!$C$3:$E$132,3,FALSE)</f>
        <v>0</v>
      </c>
      <c r="J39" s="7">
        <f t="shared" si="4"/>
        <v>69</v>
      </c>
      <c r="K39" s="7">
        <v>25</v>
      </c>
      <c r="L39" s="18">
        <f t="shared" si="3"/>
        <v>280</v>
      </c>
      <c r="M39" s="24"/>
    </row>
    <row r="40" spans="1:13" ht="15" customHeight="1">
      <c r="A40" s="17">
        <f t="shared" si="2"/>
        <v>37</v>
      </c>
      <c r="B40" s="6" t="s">
        <v>118</v>
      </c>
      <c r="C40" s="6" t="s">
        <v>123</v>
      </c>
      <c r="D40" s="6" t="s">
        <v>124</v>
      </c>
      <c r="E40" s="6" t="s">
        <v>13</v>
      </c>
      <c r="F40" s="6" t="s">
        <v>25</v>
      </c>
      <c r="G40" s="6">
        <v>4</v>
      </c>
      <c r="H40" s="7">
        <f>VLOOKUP(F40,'[1]GOPAL ZARDA'!$C$3:$D$133,2,FALSE)</f>
        <v>69</v>
      </c>
      <c r="I40" s="7">
        <f>VLOOKUP(F40,'[1]GOPAL ZARDA'!$C$3:$E$132,3,FALSE)</f>
        <v>0</v>
      </c>
      <c r="J40" s="7">
        <f t="shared" si="4"/>
        <v>92</v>
      </c>
      <c r="K40" s="7">
        <v>25</v>
      </c>
      <c r="L40" s="18">
        <f t="shared" si="3"/>
        <v>393</v>
      </c>
      <c r="M40" s="24"/>
    </row>
    <row r="41" spans="1:13" ht="15" customHeight="1">
      <c r="A41" s="17">
        <f t="shared" si="2"/>
        <v>38</v>
      </c>
      <c r="B41" s="6" t="s">
        <v>118</v>
      </c>
      <c r="C41" s="6" t="s">
        <v>125</v>
      </c>
      <c r="D41" s="6" t="s">
        <v>126</v>
      </c>
      <c r="E41" s="6" t="s">
        <v>13</v>
      </c>
      <c r="F41" s="6" t="s">
        <v>74</v>
      </c>
      <c r="G41" s="6">
        <v>11</v>
      </c>
      <c r="H41" s="7">
        <f>VLOOKUP(F41,'[1]GOPAL ZARDA'!$C$3:$D$133,2,FALSE)</f>
        <v>133</v>
      </c>
      <c r="I41" s="7">
        <f>VLOOKUP(F41,'[1]GOPAL ZARDA'!$C$3:$E$132,3,FALSE)</f>
        <v>0</v>
      </c>
      <c r="J41" s="7">
        <f t="shared" si="4"/>
        <v>253</v>
      </c>
      <c r="K41" s="7">
        <v>25</v>
      </c>
      <c r="L41" s="18">
        <f t="shared" si="3"/>
        <v>1741</v>
      </c>
      <c r="M41" s="24"/>
    </row>
    <row r="42" spans="1:13" ht="15" customHeight="1">
      <c r="A42" s="17">
        <f t="shared" si="2"/>
        <v>39</v>
      </c>
      <c r="B42" s="6" t="s">
        <v>118</v>
      </c>
      <c r="C42" s="6" t="s">
        <v>127</v>
      </c>
      <c r="D42" s="6" t="s">
        <v>128</v>
      </c>
      <c r="E42" s="6" t="s">
        <v>13</v>
      </c>
      <c r="F42" s="6" t="s">
        <v>16</v>
      </c>
      <c r="G42" s="6">
        <v>6</v>
      </c>
      <c r="H42" s="7">
        <f>VLOOKUP(F42,'[1]GOPAL ZARDA'!$C$3:$D$133,2,FALSE)</f>
        <v>103</v>
      </c>
      <c r="I42" s="7">
        <f>VLOOKUP(F42,'[1]GOPAL ZARDA'!$C$3:$E$132,3,FALSE)</f>
        <v>0</v>
      </c>
      <c r="J42" s="7">
        <f t="shared" si="4"/>
        <v>138</v>
      </c>
      <c r="K42" s="7">
        <v>25</v>
      </c>
      <c r="L42" s="18">
        <f t="shared" si="3"/>
        <v>781</v>
      </c>
      <c r="M42" s="24"/>
    </row>
    <row r="43" spans="1:13" ht="15" customHeight="1">
      <c r="A43" s="17">
        <f t="shared" si="2"/>
        <v>40</v>
      </c>
      <c r="B43" s="6" t="s">
        <v>118</v>
      </c>
      <c r="C43" s="6" t="s">
        <v>129</v>
      </c>
      <c r="D43" s="6" t="s">
        <v>130</v>
      </c>
      <c r="E43" s="6" t="s">
        <v>13</v>
      </c>
      <c r="F43" s="6" t="s">
        <v>37</v>
      </c>
      <c r="G43" s="6">
        <v>2</v>
      </c>
      <c r="H43" s="7">
        <f>VLOOKUP(F43,'[1]GOPAL ZARDA'!$C$3:$D$133,2,FALSE)</f>
        <v>69</v>
      </c>
      <c r="I43" s="7">
        <f>VLOOKUP(F43,'[1]GOPAL ZARDA'!$C$3:$E$132,3,FALSE)</f>
        <v>0</v>
      </c>
      <c r="J43" s="7">
        <f t="shared" si="4"/>
        <v>46</v>
      </c>
      <c r="K43" s="7">
        <v>25</v>
      </c>
      <c r="L43" s="18">
        <f t="shared" si="3"/>
        <v>209</v>
      </c>
      <c r="M43" s="24"/>
    </row>
    <row r="44" spans="1:13" ht="15" customHeight="1">
      <c r="A44" s="17">
        <f t="shared" si="2"/>
        <v>41</v>
      </c>
      <c r="B44" s="6" t="s">
        <v>118</v>
      </c>
      <c r="C44" s="6" t="s">
        <v>131</v>
      </c>
      <c r="D44" s="6" t="s">
        <v>132</v>
      </c>
      <c r="E44" s="6" t="s">
        <v>13</v>
      </c>
      <c r="F44" s="6" t="s">
        <v>14</v>
      </c>
      <c r="G44" s="6">
        <v>3</v>
      </c>
      <c r="H44" s="7">
        <f>VLOOKUP(F44,'[1]GOPAL ZARDA'!$C$3:$D$133,2,FALSE)</f>
        <v>129</v>
      </c>
      <c r="I44" s="7">
        <f>VLOOKUP(F44,'[1]GOPAL ZARDA'!$C$3:$E$132,3,FALSE)</f>
        <v>0</v>
      </c>
      <c r="J44" s="7">
        <f t="shared" si="4"/>
        <v>69</v>
      </c>
      <c r="K44" s="7">
        <v>25</v>
      </c>
      <c r="L44" s="18">
        <f t="shared" si="3"/>
        <v>481</v>
      </c>
      <c r="M44" s="24"/>
    </row>
    <row r="45" spans="1:13" ht="15" customHeight="1">
      <c r="A45" s="17">
        <f t="shared" si="2"/>
        <v>42</v>
      </c>
      <c r="B45" s="6" t="s">
        <v>118</v>
      </c>
      <c r="C45" s="6" t="s">
        <v>133</v>
      </c>
      <c r="D45" s="6" t="s">
        <v>134</v>
      </c>
      <c r="E45" s="6" t="s">
        <v>13</v>
      </c>
      <c r="F45" s="6" t="s">
        <v>21</v>
      </c>
      <c r="G45" s="6">
        <v>4</v>
      </c>
      <c r="H45" s="7">
        <f>VLOOKUP(F45,'[1]GOPAL ZARDA'!$C$3:$D$133,2,FALSE)</f>
        <v>129</v>
      </c>
      <c r="I45" s="7">
        <f>VLOOKUP(F45,'[1]GOPAL ZARDA'!$C$3:$E$132,3,FALSE)</f>
        <v>0</v>
      </c>
      <c r="J45" s="7">
        <f t="shared" si="4"/>
        <v>92</v>
      </c>
      <c r="K45" s="7">
        <v>25</v>
      </c>
      <c r="L45" s="18">
        <f t="shared" si="3"/>
        <v>633</v>
      </c>
      <c r="M45" s="24"/>
    </row>
    <row r="46" spans="1:13" ht="15" customHeight="1">
      <c r="A46" s="17">
        <f t="shared" si="2"/>
        <v>43</v>
      </c>
      <c r="B46" s="6" t="s">
        <v>135</v>
      </c>
      <c r="C46" s="6" t="s">
        <v>136</v>
      </c>
      <c r="D46" s="6" t="s">
        <v>137</v>
      </c>
      <c r="E46" s="6" t="s">
        <v>13</v>
      </c>
      <c r="F46" s="6" t="s">
        <v>138</v>
      </c>
      <c r="G46" s="6">
        <v>2</v>
      </c>
      <c r="H46" s="7">
        <f>VLOOKUP(F46,'[1]GOPAL ZARDA'!$C$3:$D$133,2,FALSE)</f>
        <v>77</v>
      </c>
      <c r="I46" s="7">
        <f>VLOOKUP(F46,'[1]GOPAL ZARDA'!$C$3:$E$132,3,FALSE)</f>
        <v>0</v>
      </c>
      <c r="J46" s="7">
        <f t="shared" si="4"/>
        <v>46</v>
      </c>
      <c r="K46" s="7">
        <v>25</v>
      </c>
      <c r="L46" s="18">
        <f t="shared" si="3"/>
        <v>225</v>
      </c>
      <c r="M46" s="24"/>
    </row>
    <row r="47" spans="1:13" ht="15" customHeight="1">
      <c r="A47" s="17">
        <f t="shared" si="2"/>
        <v>44</v>
      </c>
      <c r="B47" s="6" t="s">
        <v>139</v>
      </c>
      <c r="C47" s="6" t="s">
        <v>140</v>
      </c>
      <c r="D47" s="6" t="s">
        <v>141</v>
      </c>
      <c r="E47" s="6" t="s">
        <v>13</v>
      </c>
      <c r="F47" s="6" t="s">
        <v>142</v>
      </c>
      <c r="G47" s="6">
        <v>15</v>
      </c>
      <c r="H47" s="7">
        <f>VLOOKUP(F47,'[1]GOPAL ZARDA'!$C$3:$D$133,2,FALSE)</f>
        <v>95</v>
      </c>
      <c r="I47" s="7">
        <f>VLOOKUP(F47,'[1]GOPAL ZARDA'!$C$3:$E$132,3,FALSE)</f>
        <v>0</v>
      </c>
      <c r="J47" s="7">
        <f t="shared" si="4"/>
        <v>345</v>
      </c>
      <c r="K47" s="7">
        <v>25</v>
      </c>
      <c r="L47" s="18">
        <f t="shared" si="3"/>
        <v>1795</v>
      </c>
      <c r="M47" s="24"/>
    </row>
    <row r="48" spans="1:13" ht="15" customHeight="1">
      <c r="A48" s="17">
        <f t="shared" si="2"/>
        <v>45</v>
      </c>
      <c r="B48" s="6" t="s">
        <v>139</v>
      </c>
      <c r="C48" s="6" t="s">
        <v>143</v>
      </c>
      <c r="D48" s="6" t="s">
        <v>144</v>
      </c>
      <c r="E48" s="6" t="s">
        <v>13</v>
      </c>
      <c r="F48" s="6" t="s">
        <v>142</v>
      </c>
      <c r="G48" s="6">
        <v>2</v>
      </c>
      <c r="H48" s="7">
        <f>VLOOKUP(F48,'[1]GOPAL ZARDA'!$C$3:$D$133,2,FALSE)</f>
        <v>95</v>
      </c>
      <c r="I48" s="7">
        <f>VLOOKUP(F48,'[1]GOPAL ZARDA'!$C$3:$E$132,3,FALSE)</f>
        <v>0</v>
      </c>
      <c r="J48" s="7">
        <f t="shared" si="4"/>
        <v>46</v>
      </c>
      <c r="K48" s="7">
        <v>25</v>
      </c>
      <c r="L48" s="18">
        <f t="shared" ref="L48:L73" si="5">G48*H48+I48+J48+K48</f>
        <v>261</v>
      </c>
      <c r="M48" s="24"/>
    </row>
    <row r="49" spans="1:13" ht="15" customHeight="1">
      <c r="A49" s="17">
        <f t="shared" si="2"/>
        <v>46</v>
      </c>
      <c r="B49" s="6" t="s">
        <v>139</v>
      </c>
      <c r="C49" s="6" t="s">
        <v>145</v>
      </c>
      <c r="D49" s="6" t="s">
        <v>146</v>
      </c>
      <c r="E49" s="6" t="s">
        <v>13</v>
      </c>
      <c r="F49" s="6" t="s">
        <v>24</v>
      </c>
      <c r="G49" s="6">
        <v>10</v>
      </c>
      <c r="H49" s="7">
        <f>VLOOKUP(F49,'[1]GOPAL ZARDA'!$C$3:$D$133,2,FALSE)</f>
        <v>46</v>
      </c>
      <c r="I49" s="7">
        <f>VLOOKUP(F49,'[1]GOPAL ZARDA'!$C$3:$E$132,3,FALSE)</f>
        <v>0</v>
      </c>
      <c r="J49" s="7">
        <f t="shared" si="4"/>
        <v>230</v>
      </c>
      <c r="K49" s="7">
        <v>25</v>
      </c>
      <c r="L49" s="18">
        <f t="shared" si="5"/>
        <v>715</v>
      </c>
      <c r="M49" s="24"/>
    </row>
    <row r="50" spans="1:13" ht="15" customHeight="1">
      <c r="A50" s="17">
        <f t="shared" si="2"/>
        <v>47</v>
      </c>
      <c r="B50" s="6" t="s">
        <v>139</v>
      </c>
      <c r="C50" s="6" t="s">
        <v>147</v>
      </c>
      <c r="D50" s="6" t="s">
        <v>148</v>
      </c>
      <c r="E50" s="6" t="s">
        <v>13</v>
      </c>
      <c r="F50" s="6" t="s">
        <v>27</v>
      </c>
      <c r="G50" s="6">
        <v>11</v>
      </c>
      <c r="H50" s="7">
        <f>VLOOKUP(F50,'[1]GOPAL ZARDA'!$C$3:$D$133,2,FALSE)</f>
        <v>69</v>
      </c>
      <c r="I50" s="7">
        <f>VLOOKUP(F50,'[1]GOPAL ZARDA'!$C$3:$E$132,3,FALSE)</f>
        <v>0</v>
      </c>
      <c r="J50" s="7">
        <f t="shared" si="4"/>
        <v>253</v>
      </c>
      <c r="K50" s="7">
        <v>25</v>
      </c>
      <c r="L50" s="18">
        <f t="shared" si="5"/>
        <v>1037</v>
      </c>
      <c r="M50" s="24"/>
    </row>
    <row r="51" spans="1:13" ht="15" customHeight="1">
      <c r="A51" s="17">
        <f t="shared" si="2"/>
        <v>48</v>
      </c>
      <c r="B51" s="6" t="s">
        <v>139</v>
      </c>
      <c r="C51" s="6" t="s">
        <v>149</v>
      </c>
      <c r="D51" s="6" t="s">
        <v>150</v>
      </c>
      <c r="E51" s="6" t="s">
        <v>13</v>
      </c>
      <c r="F51" s="6" t="s">
        <v>103</v>
      </c>
      <c r="G51" s="6">
        <v>19</v>
      </c>
      <c r="H51" s="7">
        <f>VLOOKUP(F51,'[1]GOPAL ZARDA'!$C$3:$D$133,2,FALSE)</f>
        <v>62</v>
      </c>
      <c r="I51" s="7">
        <f>VLOOKUP(F51,'[1]GOPAL ZARDA'!$C$3:$E$132,3,FALSE)</f>
        <v>0</v>
      </c>
      <c r="J51" s="7">
        <f t="shared" si="4"/>
        <v>437</v>
      </c>
      <c r="K51" s="7">
        <v>25</v>
      </c>
      <c r="L51" s="18">
        <f t="shared" si="5"/>
        <v>1640</v>
      </c>
      <c r="M51" s="24"/>
    </row>
    <row r="52" spans="1:13" ht="15" customHeight="1">
      <c r="A52" s="17">
        <f t="shared" si="2"/>
        <v>49</v>
      </c>
      <c r="B52" s="6" t="s">
        <v>139</v>
      </c>
      <c r="C52" s="6" t="s">
        <v>151</v>
      </c>
      <c r="D52" s="6" t="s">
        <v>152</v>
      </c>
      <c r="E52" s="6" t="s">
        <v>13</v>
      </c>
      <c r="F52" s="6" t="s">
        <v>153</v>
      </c>
      <c r="G52" s="6">
        <v>6</v>
      </c>
      <c r="H52" s="7">
        <f>VLOOKUP(F52,'[1]GOPAL ZARDA'!$C$3:$D$133,2,FALSE)</f>
        <v>100</v>
      </c>
      <c r="I52" s="7">
        <f>VLOOKUP(F52,'[1]GOPAL ZARDA'!$C$3:$E$132,3,FALSE)</f>
        <v>0</v>
      </c>
      <c r="J52" s="7">
        <f t="shared" si="4"/>
        <v>138</v>
      </c>
      <c r="K52" s="7">
        <v>25</v>
      </c>
      <c r="L52" s="18">
        <f t="shared" si="5"/>
        <v>763</v>
      </c>
      <c r="M52" s="24"/>
    </row>
    <row r="53" spans="1:13" ht="15" customHeight="1">
      <c r="A53" s="17">
        <f t="shared" si="2"/>
        <v>50</v>
      </c>
      <c r="B53" s="6" t="s">
        <v>139</v>
      </c>
      <c r="C53" s="6" t="s">
        <v>154</v>
      </c>
      <c r="D53" s="6" t="s">
        <v>155</v>
      </c>
      <c r="E53" s="6" t="s">
        <v>13</v>
      </c>
      <c r="F53" s="6" t="s">
        <v>156</v>
      </c>
      <c r="G53" s="6">
        <v>1</v>
      </c>
      <c r="H53" s="7">
        <f>VLOOKUP(F53,'[1]GOPAL ZARDA'!$C$3:$D$133,2,FALSE)</f>
        <v>62</v>
      </c>
      <c r="I53" s="7">
        <f>VLOOKUP(F53,'[1]GOPAL ZARDA'!$C$3:$E$132,3,FALSE)</f>
        <v>0</v>
      </c>
      <c r="J53" s="7">
        <f t="shared" si="4"/>
        <v>23</v>
      </c>
      <c r="K53" s="7">
        <v>25</v>
      </c>
      <c r="L53" s="18">
        <f t="shared" si="5"/>
        <v>110</v>
      </c>
      <c r="M53" s="24"/>
    </row>
    <row r="54" spans="1:13" ht="15" customHeight="1">
      <c r="A54" s="17">
        <f t="shared" si="2"/>
        <v>51</v>
      </c>
      <c r="B54" s="6" t="s">
        <v>139</v>
      </c>
      <c r="C54" s="6" t="s">
        <v>157</v>
      </c>
      <c r="D54" s="6" t="s">
        <v>158</v>
      </c>
      <c r="E54" s="6" t="s">
        <v>13</v>
      </c>
      <c r="F54" s="6" t="s">
        <v>156</v>
      </c>
      <c r="G54" s="6">
        <v>8</v>
      </c>
      <c r="H54" s="7">
        <f>VLOOKUP(F54,'[1]GOPAL ZARDA'!$C$3:$D$133,2,FALSE)</f>
        <v>62</v>
      </c>
      <c r="I54" s="7">
        <f>VLOOKUP(F54,'[1]GOPAL ZARDA'!$C$3:$E$132,3,FALSE)</f>
        <v>0</v>
      </c>
      <c r="J54" s="7">
        <f t="shared" si="4"/>
        <v>184</v>
      </c>
      <c r="K54" s="7">
        <v>25</v>
      </c>
      <c r="L54" s="18">
        <f t="shared" si="5"/>
        <v>705</v>
      </c>
      <c r="M54" s="24"/>
    </row>
    <row r="55" spans="1:13" ht="15" customHeight="1">
      <c r="A55" s="17">
        <f t="shared" si="2"/>
        <v>52</v>
      </c>
      <c r="B55" s="6" t="s">
        <v>139</v>
      </c>
      <c r="C55" s="6" t="s">
        <v>159</v>
      </c>
      <c r="D55" s="6" t="s">
        <v>160</v>
      </c>
      <c r="E55" s="6" t="s">
        <v>13</v>
      </c>
      <c r="F55" s="6" t="s">
        <v>138</v>
      </c>
      <c r="G55" s="6">
        <v>18</v>
      </c>
      <c r="H55" s="7">
        <f>VLOOKUP(F55,'[1]GOPAL ZARDA'!$C$3:$D$133,2,FALSE)</f>
        <v>77</v>
      </c>
      <c r="I55" s="7">
        <f>VLOOKUP(F55,'[1]GOPAL ZARDA'!$C$3:$E$132,3,FALSE)</f>
        <v>0</v>
      </c>
      <c r="J55" s="7">
        <f t="shared" si="4"/>
        <v>414</v>
      </c>
      <c r="K55" s="7">
        <v>25</v>
      </c>
      <c r="L55" s="18">
        <f t="shared" si="5"/>
        <v>1825</v>
      </c>
      <c r="M55" s="24"/>
    </row>
    <row r="56" spans="1:13" ht="15" customHeight="1">
      <c r="A56" s="17">
        <f t="shared" si="2"/>
        <v>53</v>
      </c>
      <c r="B56" s="6" t="s">
        <v>139</v>
      </c>
      <c r="C56" s="6" t="s">
        <v>161</v>
      </c>
      <c r="D56" s="6" t="s">
        <v>162</v>
      </c>
      <c r="E56" s="6" t="s">
        <v>13</v>
      </c>
      <c r="F56" s="6" t="s">
        <v>37</v>
      </c>
      <c r="G56" s="6">
        <v>23</v>
      </c>
      <c r="H56" s="7">
        <f>VLOOKUP(F56,'[1]GOPAL ZARDA'!$C$3:$D$133,2,FALSE)</f>
        <v>69</v>
      </c>
      <c r="I56" s="7">
        <f>VLOOKUP(F56,'[1]GOPAL ZARDA'!$C$3:$E$132,3,FALSE)</f>
        <v>0</v>
      </c>
      <c r="J56" s="7">
        <f t="shared" si="4"/>
        <v>529</v>
      </c>
      <c r="K56" s="7">
        <v>25</v>
      </c>
      <c r="L56" s="18">
        <f t="shared" si="5"/>
        <v>2141</v>
      </c>
      <c r="M56" s="24"/>
    </row>
    <row r="57" spans="1:13" ht="15" customHeight="1">
      <c r="A57" s="17">
        <f t="shared" si="2"/>
        <v>54</v>
      </c>
      <c r="B57" s="6" t="s">
        <v>139</v>
      </c>
      <c r="C57" s="6" t="s">
        <v>163</v>
      </c>
      <c r="D57" s="6" t="s">
        <v>164</v>
      </c>
      <c r="E57" s="6" t="s">
        <v>13</v>
      </c>
      <c r="F57" s="6" t="s">
        <v>21</v>
      </c>
      <c r="G57" s="6">
        <v>6</v>
      </c>
      <c r="H57" s="7">
        <f>VLOOKUP(F57,'[1]GOPAL ZARDA'!$C$3:$D$133,2,FALSE)</f>
        <v>129</v>
      </c>
      <c r="I57" s="7">
        <f>VLOOKUP(F57,'[1]GOPAL ZARDA'!$C$3:$E$132,3,FALSE)</f>
        <v>0</v>
      </c>
      <c r="J57" s="7">
        <f t="shared" si="4"/>
        <v>138</v>
      </c>
      <c r="K57" s="7">
        <v>25</v>
      </c>
      <c r="L57" s="18">
        <f t="shared" si="5"/>
        <v>937</v>
      </c>
      <c r="M57" s="24"/>
    </row>
    <row r="58" spans="1:13" ht="15" customHeight="1">
      <c r="A58" s="17">
        <f t="shared" si="2"/>
        <v>55</v>
      </c>
      <c r="B58" s="6" t="s">
        <v>139</v>
      </c>
      <c r="C58" s="6" t="s">
        <v>165</v>
      </c>
      <c r="D58" s="6" t="s">
        <v>166</v>
      </c>
      <c r="E58" s="6" t="s">
        <v>13</v>
      </c>
      <c r="F58" s="6" t="s">
        <v>37</v>
      </c>
      <c r="G58" s="6">
        <v>2</v>
      </c>
      <c r="H58" s="7">
        <f>VLOOKUP(F58,'[1]GOPAL ZARDA'!$C$3:$D$133,2,FALSE)</f>
        <v>69</v>
      </c>
      <c r="I58" s="7">
        <f>VLOOKUP(F58,'[1]GOPAL ZARDA'!$C$3:$E$132,3,FALSE)</f>
        <v>0</v>
      </c>
      <c r="J58" s="7">
        <f t="shared" si="4"/>
        <v>46</v>
      </c>
      <c r="K58" s="7">
        <v>25</v>
      </c>
      <c r="L58" s="18">
        <f t="shared" si="5"/>
        <v>209</v>
      </c>
      <c r="M58" s="24"/>
    </row>
    <row r="59" spans="1:13" ht="15" customHeight="1">
      <c r="A59" s="17">
        <f t="shared" si="2"/>
        <v>56</v>
      </c>
      <c r="B59" s="6" t="s">
        <v>139</v>
      </c>
      <c r="C59" s="6" t="s">
        <v>167</v>
      </c>
      <c r="D59" s="6" t="s">
        <v>168</v>
      </c>
      <c r="E59" s="6" t="s">
        <v>13</v>
      </c>
      <c r="F59" s="6" t="s">
        <v>22</v>
      </c>
      <c r="G59" s="6">
        <v>19</v>
      </c>
      <c r="H59" s="7">
        <f>VLOOKUP(F59,'[1]GOPAL ZARDA'!$C$3:$D$133,2,FALSE)</f>
        <v>69</v>
      </c>
      <c r="I59" s="7">
        <f>VLOOKUP(F59,'[1]GOPAL ZARDA'!$C$3:$E$132,3,FALSE)</f>
        <v>0</v>
      </c>
      <c r="J59" s="7">
        <f t="shared" si="4"/>
        <v>437</v>
      </c>
      <c r="K59" s="7">
        <v>25</v>
      </c>
      <c r="L59" s="18">
        <f t="shared" si="5"/>
        <v>1773</v>
      </c>
      <c r="M59" s="24"/>
    </row>
    <row r="60" spans="1:13" ht="15" customHeight="1">
      <c r="A60" s="17">
        <f t="shared" si="2"/>
        <v>57</v>
      </c>
      <c r="B60" s="6" t="s">
        <v>139</v>
      </c>
      <c r="C60" s="6" t="s">
        <v>169</v>
      </c>
      <c r="D60" s="6" t="s">
        <v>170</v>
      </c>
      <c r="E60" s="6" t="s">
        <v>13</v>
      </c>
      <c r="F60" s="6" t="s">
        <v>171</v>
      </c>
      <c r="G60" s="6">
        <v>7</v>
      </c>
      <c r="H60" s="7">
        <f>VLOOKUP(F60,'[1]GOPAL ZARDA'!$C$3:$D$133,2,FALSE)</f>
        <v>199</v>
      </c>
      <c r="I60" s="7">
        <f>VLOOKUP(F60,'[1]GOPAL ZARDA'!$C$3:$E$132,3,FALSE)</f>
        <v>0</v>
      </c>
      <c r="J60" s="7">
        <f t="shared" si="4"/>
        <v>161</v>
      </c>
      <c r="K60" s="7">
        <v>25</v>
      </c>
      <c r="L60" s="18">
        <f t="shared" si="5"/>
        <v>1579</v>
      </c>
      <c r="M60" s="24"/>
    </row>
    <row r="61" spans="1:13" ht="15" customHeight="1">
      <c r="A61" s="17">
        <f t="shared" si="2"/>
        <v>58</v>
      </c>
      <c r="B61" s="6" t="s">
        <v>139</v>
      </c>
      <c r="C61" s="6" t="s">
        <v>172</v>
      </c>
      <c r="D61" s="6" t="s">
        <v>173</v>
      </c>
      <c r="E61" s="6" t="s">
        <v>13</v>
      </c>
      <c r="F61" s="6" t="s">
        <v>16</v>
      </c>
      <c r="G61" s="6">
        <v>1</v>
      </c>
      <c r="H61" s="7">
        <f>VLOOKUP(F61,'[1]GOPAL ZARDA'!$C$3:$D$133,2,FALSE)</f>
        <v>103</v>
      </c>
      <c r="I61" s="7">
        <f>VLOOKUP(F61,'[1]GOPAL ZARDA'!$C$3:$E$132,3,FALSE)</f>
        <v>0</v>
      </c>
      <c r="J61" s="7">
        <f t="shared" si="4"/>
        <v>23</v>
      </c>
      <c r="K61" s="7">
        <v>25</v>
      </c>
      <c r="L61" s="18">
        <f t="shared" si="5"/>
        <v>151</v>
      </c>
      <c r="M61" s="24"/>
    </row>
    <row r="62" spans="1:13" ht="15" customHeight="1">
      <c r="A62" s="17">
        <f t="shared" si="2"/>
        <v>59</v>
      </c>
      <c r="B62" s="6" t="s">
        <v>139</v>
      </c>
      <c r="C62" s="6" t="s">
        <v>174</v>
      </c>
      <c r="D62" s="6" t="s">
        <v>175</v>
      </c>
      <c r="E62" s="6" t="s">
        <v>13</v>
      </c>
      <c r="F62" s="6" t="s">
        <v>16</v>
      </c>
      <c r="G62" s="6">
        <v>27</v>
      </c>
      <c r="H62" s="7">
        <f>VLOOKUP(F62,'[1]GOPAL ZARDA'!$C$3:$D$133,2,FALSE)</f>
        <v>103</v>
      </c>
      <c r="I62" s="7">
        <f>VLOOKUP(F62,'[1]GOPAL ZARDA'!$C$3:$E$132,3,FALSE)</f>
        <v>0</v>
      </c>
      <c r="J62" s="7">
        <f t="shared" si="4"/>
        <v>621</v>
      </c>
      <c r="K62" s="7">
        <v>25</v>
      </c>
      <c r="L62" s="18">
        <f t="shared" si="5"/>
        <v>3427</v>
      </c>
      <c r="M62" s="24"/>
    </row>
    <row r="63" spans="1:13" ht="15" customHeight="1">
      <c r="A63" s="17">
        <f t="shared" si="2"/>
        <v>60</v>
      </c>
      <c r="B63" s="6" t="s">
        <v>139</v>
      </c>
      <c r="C63" s="6" t="s">
        <v>176</v>
      </c>
      <c r="D63" s="6" t="s">
        <v>177</v>
      </c>
      <c r="E63" s="6" t="s">
        <v>13</v>
      </c>
      <c r="F63" s="6" t="s">
        <v>178</v>
      </c>
      <c r="G63" s="6">
        <v>10</v>
      </c>
      <c r="H63" s="7">
        <f>VLOOKUP(F63,'[1]GOPAL ZARDA'!$C$3:$D$133,2,FALSE)</f>
        <v>66</v>
      </c>
      <c r="I63" s="7">
        <f>VLOOKUP(F63,'[1]GOPAL ZARDA'!$C$3:$E$132,3,FALSE)</f>
        <v>0</v>
      </c>
      <c r="J63" s="7">
        <f t="shared" si="4"/>
        <v>230</v>
      </c>
      <c r="K63" s="7">
        <v>25</v>
      </c>
      <c r="L63" s="18">
        <f t="shared" si="5"/>
        <v>915</v>
      </c>
      <c r="M63" s="24"/>
    </row>
    <row r="64" spans="1:13" ht="15" customHeight="1">
      <c r="A64" s="17">
        <f t="shared" si="2"/>
        <v>61</v>
      </c>
      <c r="B64" s="6" t="s">
        <v>139</v>
      </c>
      <c r="C64" s="6" t="s">
        <v>179</v>
      </c>
      <c r="D64" s="6" t="s">
        <v>180</v>
      </c>
      <c r="E64" s="6" t="s">
        <v>13</v>
      </c>
      <c r="F64" s="6" t="s">
        <v>178</v>
      </c>
      <c r="G64" s="6">
        <v>1</v>
      </c>
      <c r="H64" s="7">
        <f>VLOOKUP(F64,'[1]GOPAL ZARDA'!$C$3:$D$133,2,FALSE)</f>
        <v>66</v>
      </c>
      <c r="I64" s="7">
        <f>VLOOKUP(F64,'[1]GOPAL ZARDA'!$C$3:$E$132,3,FALSE)</f>
        <v>0</v>
      </c>
      <c r="J64" s="7">
        <f t="shared" si="4"/>
        <v>23</v>
      </c>
      <c r="K64" s="7">
        <v>25</v>
      </c>
      <c r="L64" s="18">
        <f t="shared" si="5"/>
        <v>114</v>
      </c>
      <c r="M64" s="24"/>
    </row>
    <row r="65" spans="1:13" ht="15" customHeight="1">
      <c r="A65" s="17">
        <f t="shared" si="2"/>
        <v>62</v>
      </c>
      <c r="B65" s="6" t="s">
        <v>181</v>
      </c>
      <c r="C65" s="6" t="s">
        <v>182</v>
      </c>
      <c r="D65" s="6" t="s">
        <v>183</v>
      </c>
      <c r="E65" s="6" t="s">
        <v>13</v>
      </c>
      <c r="F65" s="6" t="s">
        <v>184</v>
      </c>
      <c r="G65" s="6">
        <v>4</v>
      </c>
      <c r="H65" s="7">
        <f>VLOOKUP(F65,'[1]GOPAL ZARDA'!$C$3:$D$133,2,FALSE)</f>
        <v>165</v>
      </c>
      <c r="I65" s="7">
        <f>VLOOKUP(F65,'[1]GOPAL ZARDA'!$C$3:$E$132,3,FALSE)</f>
        <v>0</v>
      </c>
      <c r="J65" s="7">
        <f t="shared" si="4"/>
        <v>92</v>
      </c>
      <c r="K65" s="7">
        <v>25</v>
      </c>
      <c r="L65" s="18">
        <f t="shared" si="5"/>
        <v>777</v>
      </c>
      <c r="M65" s="24"/>
    </row>
    <row r="66" spans="1:13" ht="15" customHeight="1">
      <c r="A66" s="17">
        <f t="shared" si="2"/>
        <v>63</v>
      </c>
      <c r="B66" s="6" t="s">
        <v>185</v>
      </c>
      <c r="C66" s="6" t="s">
        <v>186</v>
      </c>
      <c r="D66" s="6" t="s">
        <v>187</v>
      </c>
      <c r="E66" s="6" t="s">
        <v>13</v>
      </c>
      <c r="F66" s="6" t="s">
        <v>96</v>
      </c>
      <c r="G66" s="6">
        <v>3</v>
      </c>
      <c r="H66" s="7">
        <f>VLOOKUP(F66,'[1]GOPAL ZARDA'!$C$3:$D$133,2,FALSE)</f>
        <v>62</v>
      </c>
      <c r="I66" s="7">
        <f>VLOOKUP(F66,'[1]GOPAL ZARDA'!$C$3:$E$132,3,FALSE)</f>
        <v>0</v>
      </c>
      <c r="J66" s="7">
        <f t="shared" si="4"/>
        <v>69</v>
      </c>
      <c r="K66" s="7">
        <v>25</v>
      </c>
      <c r="L66" s="18">
        <f t="shared" si="5"/>
        <v>280</v>
      </c>
      <c r="M66" s="24"/>
    </row>
    <row r="67" spans="1:13" ht="15" customHeight="1">
      <c r="A67" s="17">
        <f t="shared" si="2"/>
        <v>64</v>
      </c>
      <c r="B67" s="6" t="s">
        <v>185</v>
      </c>
      <c r="C67" s="6" t="s">
        <v>188</v>
      </c>
      <c r="D67" s="6" t="s">
        <v>189</v>
      </c>
      <c r="E67" s="6" t="s">
        <v>13</v>
      </c>
      <c r="F67" s="6" t="s">
        <v>96</v>
      </c>
      <c r="G67" s="6">
        <v>2</v>
      </c>
      <c r="H67" s="7">
        <f>VLOOKUP(F67,'[1]GOPAL ZARDA'!$C$3:$D$133,2,FALSE)</f>
        <v>62</v>
      </c>
      <c r="I67" s="7">
        <f>VLOOKUP(F67,'[1]GOPAL ZARDA'!$C$3:$E$132,3,FALSE)</f>
        <v>0</v>
      </c>
      <c r="J67" s="7">
        <f t="shared" si="4"/>
        <v>46</v>
      </c>
      <c r="K67" s="7">
        <v>25</v>
      </c>
      <c r="L67" s="18">
        <f t="shared" si="5"/>
        <v>195</v>
      </c>
      <c r="M67" s="24"/>
    </row>
    <row r="68" spans="1:13" ht="15" customHeight="1">
      <c r="A68" s="17">
        <f t="shared" si="2"/>
        <v>65</v>
      </c>
      <c r="B68" s="6" t="s">
        <v>185</v>
      </c>
      <c r="C68" s="6" t="s">
        <v>190</v>
      </c>
      <c r="D68" s="6" t="s">
        <v>191</v>
      </c>
      <c r="E68" s="6" t="s">
        <v>13</v>
      </c>
      <c r="F68" s="6" t="s">
        <v>59</v>
      </c>
      <c r="G68" s="6">
        <v>30</v>
      </c>
      <c r="H68" s="7">
        <f>VLOOKUP(F68,'[1]GOPAL ZARDA'!$C$3:$D$133,2,FALSE)</f>
        <v>91</v>
      </c>
      <c r="I68" s="7">
        <f>VLOOKUP(F68,'[1]GOPAL ZARDA'!$C$3:$E$132,3,FALSE)</f>
        <v>0</v>
      </c>
      <c r="J68" s="7">
        <f t="shared" si="4"/>
        <v>690</v>
      </c>
      <c r="K68" s="7">
        <v>25</v>
      </c>
      <c r="L68" s="18">
        <f t="shared" si="5"/>
        <v>3445</v>
      </c>
      <c r="M68" s="24"/>
    </row>
    <row r="69" spans="1:13" ht="15" customHeight="1">
      <c r="A69" s="17">
        <f t="shared" si="2"/>
        <v>66</v>
      </c>
      <c r="B69" s="6" t="s">
        <v>185</v>
      </c>
      <c r="C69" s="6" t="s">
        <v>192</v>
      </c>
      <c r="D69" s="6" t="s">
        <v>193</v>
      </c>
      <c r="E69" s="6" t="s">
        <v>13</v>
      </c>
      <c r="F69" s="6" t="s">
        <v>46</v>
      </c>
      <c r="G69" s="6">
        <v>4</v>
      </c>
      <c r="H69" s="7">
        <f>VLOOKUP(F69,'[1]GOPAL ZARDA'!$C$3:$D$133,2,FALSE)</f>
        <v>91</v>
      </c>
      <c r="I69" s="7">
        <f>VLOOKUP(F69,'[1]GOPAL ZARDA'!$C$3:$E$132,3,FALSE)</f>
        <v>0</v>
      </c>
      <c r="J69" s="7">
        <f t="shared" ref="J69:J99" si="6">G69*23</f>
        <v>92</v>
      </c>
      <c r="K69" s="7">
        <v>25</v>
      </c>
      <c r="L69" s="18">
        <f t="shared" si="5"/>
        <v>481</v>
      </c>
      <c r="M69" s="24"/>
    </row>
    <row r="70" spans="1:13" ht="15" customHeight="1">
      <c r="A70" s="17">
        <f t="shared" ref="A70:A99" si="7">A69+1</f>
        <v>67</v>
      </c>
      <c r="B70" s="6" t="s">
        <v>185</v>
      </c>
      <c r="C70" s="6" t="s">
        <v>194</v>
      </c>
      <c r="D70" s="6" t="s">
        <v>195</v>
      </c>
      <c r="E70" s="6" t="s">
        <v>13</v>
      </c>
      <c r="F70" s="6" t="s">
        <v>46</v>
      </c>
      <c r="G70" s="6">
        <v>5</v>
      </c>
      <c r="H70" s="7">
        <f>VLOOKUP(F70,'[1]GOPAL ZARDA'!$C$3:$D$133,2,FALSE)</f>
        <v>91</v>
      </c>
      <c r="I70" s="7">
        <f>VLOOKUP(F70,'[1]GOPAL ZARDA'!$C$3:$E$132,3,FALSE)</f>
        <v>0</v>
      </c>
      <c r="J70" s="7">
        <f t="shared" si="6"/>
        <v>115</v>
      </c>
      <c r="K70" s="7">
        <v>25</v>
      </c>
      <c r="L70" s="18">
        <f t="shared" si="5"/>
        <v>595</v>
      </c>
      <c r="M70" s="24"/>
    </row>
    <row r="71" spans="1:13" ht="15" customHeight="1">
      <c r="A71" s="17">
        <f t="shared" si="7"/>
        <v>68</v>
      </c>
      <c r="B71" s="6" t="s">
        <v>185</v>
      </c>
      <c r="C71" s="6" t="s">
        <v>196</v>
      </c>
      <c r="D71" s="6" t="s">
        <v>197</v>
      </c>
      <c r="E71" s="6" t="s">
        <v>13</v>
      </c>
      <c r="F71" s="6" t="s">
        <v>46</v>
      </c>
      <c r="G71" s="6">
        <v>10</v>
      </c>
      <c r="H71" s="7">
        <f>VLOOKUP(F71,'[1]GOPAL ZARDA'!$C$3:$D$133,2,FALSE)</f>
        <v>91</v>
      </c>
      <c r="I71" s="7">
        <f>VLOOKUP(F71,'[1]GOPAL ZARDA'!$C$3:$E$132,3,FALSE)</f>
        <v>0</v>
      </c>
      <c r="J71" s="7">
        <f t="shared" si="6"/>
        <v>230</v>
      </c>
      <c r="K71" s="7">
        <v>25</v>
      </c>
      <c r="L71" s="18">
        <f t="shared" si="5"/>
        <v>1165</v>
      </c>
      <c r="M71" s="24"/>
    </row>
    <row r="72" spans="1:13" ht="15" customHeight="1">
      <c r="A72" s="17">
        <f t="shared" si="7"/>
        <v>69</v>
      </c>
      <c r="B72" s="6" t="s">
        <v>185</v>
      </c>
      <c r="C72" s="6" t="s">
        <v>198</v>
      </c>
      <c r="D72" s="6" t="s">
        <v>199</v>
      </c>
      <c r="E72" s="6" t="s">
        <v>13</v>
      </c>
      <c r="F72" s="6" t="s">
        <v>200</v>
      </c>
      <c r="G72" s="6">
        <v>11</v>
      </c>
      <c r="H72" s="7">
        <f>VLOOKUP(F72,'[1]GOPAL ZARDA'!$C$3:$D$133,2,FALSE)</f>
        <v>91</v>
      </c>
      <c r="I72" s="7">
        <f>VLOOKUP(F72,'[1]GOPAL ZARDA'!$C$3:$E$132,3,FALSE)</f>
        <v>0</v>
      </c>
      <c r="J72" s="7">
        <f t="shared" si="6"/>
        <v>253</v>
      </c>
      <c r="K72" s="7">
        <v>25</v>
      </c>
      <c r="L72" s="18">
        <f t="shared" si="5"/>
        <v>1279</v>
      </c>
      <c r="M72" s="24"/>
    </row>
    <row r="73" spans="1:13" ht="15" customHeight="1">
      <c r="A73" s="17">
        <f t="shared" si="7"/>
        <v>70</v>
      </c>
      <c r="B73" s="6" t="s">
        <v>185</v>
      </c>
      <c r="C73" s="6" t="s">
        <v>201</v>
      </c>
      <c r="D73" s="6" t="s">
        <v>202</v>
      </c>
      <c r="E73" s="6" t="s">
        <v>13</v>
      </c>
      <c r="F73" s="6" t="s">
        <v>20</v>
      </c>
      <c r="G73" s="6">
        <v>10</v>
      </c>
      <c r="H73" s="7">
        <f>VLOOKUP(F73,'[1]GOPAL ZARDA'!$C$3:$D$133,2,FALSE)</f>
        <v>95</v>
      </c>
      <c r="I73" s="7">
        <f>VLOOKUP(F73,'[1]GOPAL ZARDA'!$C$3:$E$132,3,FALSE)</f>
        <v>0</v>
      </c>
      <c r="J73" s="7">
        <f t="shared" si="6"/>
        <v>230</v>
      </c>
      <c r="K73" s="7">
        <v>25</v>
      </c>
      <c r="L73" s="18">
        <f t="shared" si="5"/>
        <v>1205</v>
      </c>
      <c r="M73" s="24"/>
    </row>
    <row r="74" spans="1:13" s="15" customFormat="1" ht="30">
      <c r="A74" s="17">
        <f t="shared" si="7"/>
        <v>71</v>
      </c>
      <c r="B74" s="13" t="s">
        <v>185</v>
      </c>
      <c r="C74" s="13" t="s">
        <v>203</v>
      </c>
      <c r="D74" s="13" t="s">
        <v>204</v>
      </c>
      <c r="E74" s="13" t="s">
        <v>13</v>
      </c>
      <c r="F74" s="13" t="s">
        <v>205</v>
      </c>
      <c r="G74" s="13">
        <v>2</v>
      </c>
      <c r="H74" s="14">
        <f>VLOOKUP(F74,'[1]GOPAL ZARDA'!$C$3:$D$133,2,FALSE)</f>
        <v>133</v>
      </c>
      <c r="I74" s="14">
        <f>VLOOKUP(F74,'[1]GOPAL ZARDA'!$C$3:$E$132,3,FALSE)</f>
        <v>0</v>
      </c>
      <c r="J74" s="14">
        <f t="shared" si="6"/>
        <v>46</v>
      </c>
      <c r="K74" s="14">
        <v>25</v>
      </c>
      <c r="L74" s="19">
        <f>8*H74+I74+J74+K74</f>
        <v>1135</v>
      </c>
      <c r="M74" s="25" t="s">
        <v>50</v>
      </c>
    </row>
    <row r="75" spans="1:13" ht="15" customHeight="1">
      <c r="A75" s="17">
        <f t="shared" si="7"/>
        <v>72</v>
      </c>
      <c r="B75" s="6" t="s">
        <v>185</v>
      </c>
      <c r="C75" s="6" t="s">
        <v>206</v>
      </c>
      <c r="D75" s="6" t="s">
        <v>207</v>
      </c>
      <c r="E75" s="6" t="s">
        <v>13</v>
      </c>
      <c r="F75" s="6" t="s">
        <v>28</v>
      </c>
      <c r="G75" s="6">
        <v>7</v>
      </c>
      <c r="H75" s="7">
        <f>VLOOKUP(F75,'[1]GOPAL ZARDA'!$C$3:$D$133,2,FALSE)</f>
        <v>91</v>
      </c>
      <c r="I75" s="7">
        <f>VLOOKUP(F75,'[1]GOPAL ZARDA'!$C$3:$E$132,3,FALSE)</f>
        <v>0</v>
      </c>
      <c r="J75" s="7">
        <f t="shared" si="6"/>
        <v>161</v>
      </c>
      <c r="K75" s="7">
        <v>25</v>
      </c>
      <c r="L75" s="18">
        <f t="shared" ref="L75:L99" si="8">G75*H75+I75+J75+K75</f>
        <v>823</v>
      </c>
      <c r="M75" s="24"/>
    </row>
    <row r="76" spans="1:13" ht="15" customHeight="1">
      <c r="A76" s="17">
        <f t="shared" si="7"/>
        <v>73</v>
      </c>
      <c r="B76" s="6" t="s">
        <v>185</v>
      </c>
      <c r="C76" s="6" t="s">
        <v>208</v>
      </c>
      <c r="D76" s="6" t="s">
        <v>209</v>
      </c>
      <c r="E76" s="6" t="s">
        <v>13</v>
      </c>
      <c r="F76" s="6" t="s">
        <v>26</v>
      </c>
      <c r="G76" s="6">
        <v>1</v>
      </c>
      <c r="H76" s="7">
        <f>VLOOKUP(F76,'[1]GOPAL ZARDA'!$C$3:$D$133,2,FALSE)</f>
        <v>77</v>
      </c>
      <c r="I76" s="7">
        <f>VLOOKUP(F76,'[1]GOPAL ZARDA'!$C$3:$E$132,3,FALSE)</f>
        <v>0</v>
      </c>
      <c r="J76" s="7">
        <f t="shared" si="6"/>
        <v>23</v>
      </c>
      <c r="K76" s="7">
        <v>25</v>
      </c>
      <c r="L76" s="18">
        <f t="shared" si="8"/>
        <v>125</v>
      </c>
      <c r="M76" s="24"/>
    </row>
    <row r="77" spans="1:13" ht="15" customHeight="1">
      <c r="A77" s="17">
        <f t="shared" si="7"/>
        <v>74</v>
      </c>
      <c r="B77" s="6" t="s">
        <v>185</v>
      </c>
      <c r="C77" s="6" t="s">
        <v>210</v>
      </c>
      <c r="D77" s="6" t="s">
        <v>211</v>
      </c>
      <c r="E77" s="6" t="s">
        <v>13</v>
      </c>
      <c r="F77" s="6" t="s">
        <v>26</v>
      </c>
      <c r="G77" s="6">
        <v>1</v>
      </c>
      <c r="H77" s="7">
        <f>VLOOKUP(F77,'[1]GOPAL ZARDA'!$C$3:$D$133,2,FALSE)</f>
        <v>77</v>
      </c>
      <c r="I77" s="7">
        <f>VLOOKUP(F77,'[1]GOPAL ZARDA'!$C$3:$E$132,3,FALSE)</f>
        <v>0</v>
      </c>
      <c r="J77" s="7">
        <f t="shared" si="6"/>
        <v>23</v>
      </c>
      <c r="K77" s="7">
        <v>25</v>
      </c>
      <c r="L77" s="18">
        <f t="shared" si="8"/>
        <v>125</v>
      </c>
      <c r="M77" s="24"/>
    </row>
    <row r="78" spans="1:13" ht="15" customHeight="1">
      <c r="A78" s="17">
        <f t="shared" si="7"/>
        <v>75</v>
      </c>
      <c r="B78" s="6" t="s">
        <v>185</v>
      </c>
      <c r="C78" s="6" t="s">
        <v>212</v>
      </c>
      <c r="D78" s="6" t="s">
        <v>213</v>
      </c>
      <c r="E78" s="6" t="s">
        <v>13</v>
      </c>
      <c r="F78" s="6" t="s">
        <v>26</v>
      </c>
      <c r="G78" s="6">
        <v>1</v>
      </c>
      <c r="H78" s="7">
        <f>VLOOKUP(F78,'[1]GOPAL ZARDA'!$C$3:$D$133,2,FALSE)</f>
        <v>77</v>
      </c>
      <c r="I78" s="7">
        <f>VLOOKUP(F78,'[1]GOPAL ZARDA'!$C$3:$E$132,3,FALSE)</f>
        <v>0</v>
      </c>
      <c r="J78" s="7">
        <f t="shared" si="6"/>
        <v>23</v>
      </c>
      <c r="K78" s="7">
        <v>25</v>
      </c>
      <c r="L78" s="18">
        <f t="shared" si="8"/>
        <v>125</v>
      </c>
      <c r="M78" s="24"/>
    </row>
    <row r="79" spans="1:13" ht="15" customHeight="1">
      <c r="A79" s="17">
        <f t="shared" si="7"/>
        <v>76</v>
      </c>
      <c r="B79" s="6" t="s">
        <v>185</v>
      </c>
      <c r="C79" s="6" t="s">
        <v>214</v>
      </c>
      <c r="D79" s="6" t="s">
        <v>215</v>
      </c>
      <c r="E79" s="6" t="s">
        <v>13</v>
      </c>
      <c r="F79" s="6" t="s">
        <v>26</v>
      </c>
      <c r="G79" s="6">
        <v>15</v>
      </c>
      <c r="H79" s="7">
        <f>VLOOKUP(F79,'[1]GOPAL ZARDA'!$C$3:$D$133,2,FALSE)</f>
        <v>77</v>
      </c>
      <c r="I79" s="7">
        <f>VLOOKUP(F79,'[1]GOPAL ZARDA'!$C$3:$E$132,3,FALSE)</f>
        <v>0</v>
      </c>
      <c r="J79" s="7">
        <f t="shared" si="6"/>
        <v>345</v>
      </c>
      <c r="K79" s="7">
        <v>25</v>
      </c>
      <c r="L79" s="18">
        <f t="shared" si="8"/>
        <v>1525</v>
      </c>
      <c r="M79" s="24"/>
    </row>
    <row r="80" spans="1:13" ht="15" customHeight="1">
      <c r="A80" s="17">
        <f t="shared" si="7"/>
        <v>77</v>
      </c>
      <c r="B80" s="6" t="s">
        <v>185</v>
      </c>
      <c r="C80" s="6" t="s">
        <v>216</v>
      </c>
      <c r="D80" s="6" t="s">
        <v>217</v>
      </c>
      <c r="E80" s="6" t="s">
        <v>13</v>
      </c>
      <c r="F80" s="6" t="s">
        <v>26</v>
      </c>
      <c r="G80" s="6">
        <v>26</v>
      </c>
      <c r="H80" s="7">
        <f>VLOOKUP(F80,'[1]GOPAL ZARDA'!$C$3:$D$133,2,FALSE)</f>
        <v>77</v>
      </c>
      <c r="I80" s="7">
        <f>VLOOKUP(F80,'[1]GOPAL ZARDA'!$C$3:$E$132,3,FALSE)</f>
        <v>0</v>
      </c>
      <c r="J80" s="7">
        <f t="shared" si="6"/>
        <v>598</v>
      </c>
      <c r="K80" s="7">
        <v>25</v>
      </c>
      <c r="L80" s="18">
        <f t="shared" si="8"/>
        <v>2625</v>
      </c>
      <c r="M80" s="24"/>
    </row>
    <row r="81" spans="1:13" ht="15" customHeight="1">
      <c r="A81" s="17">
        <f t="shared" si="7"/>
        <v>78</v>
      </c>
      <c r="B81" s="6" t="s">
        <v>185</v>
      </c>
      <c r="C81" s="6" t="s">
        <v>218</v>
      </c>
      <c r="D81" s="6" t="s">
        <v>219</v>
      </c>
      <c r="E81" s="6" t="s">
        <v>13</v>
      </c>
      <c r="F81" s="6" t="s">
        <v>26</v>
      </c>
      <c r="G81" s="6">
        <v>11</v>
      </c>
      <c r="H81" s="7">
        <f>VLOOKUP(F81,'[1]GOPAL ZARDA'!$C$3:$D$133,2,FALSE)</f>
        <v>77</v>
      </c>
      <c r="I81" s="7">
        <f>VLOOKUP(F81,'[1]GOPAL ZARDA'!$C$3:$E$132,3,FALSE)</f>
        <v>0</v>
      </c>
      <c r="J81" s="7">
        <f t="shared" si="6"/>
        <v>253</v>
      </c>
      <c r="K81" s="7">
        <v>25</v>
      </c>
      <c r="L81" s="18">
        <f t="shared" si="8"/>
        <v>1125</v>
      </c>
      <c r="M81" s="24"/>
    </row>
    <row r="82" spans="1:13" ht="15" customHeight="1">
      <c r="A82" s="17">
        <f t="shared" si="7"/>
        <v>79</v>
      </c>
      <c r="B82" s="6" t="s">
        <v>185</v>
      </c>
      <c r="C82" s="6" t="s">
        <v>220</v>
      </c>
      <c r="D82" s="6" t="s">
        <v>221</v>
      </c>
      <c r="E82" s="6" t="s">
        <v>13</v>
      </c>
      <c r="F82" s="6" t="s">
        <v>14</v>
      </c>
      <c r="G82" s="6">
        <v>10</v>
      </c>
      <c r="H82" s="7">
        <f>VLOOKUP(F82,'[1]GOPAL ZARDA'!$C$3:$D$133,2,FALSE)</f>
        <v>129</v>
      </c>
      <c r="I82" s="7">
        <f>VLOOKUP(F82,'[1]GOPAL ZARDA'!$C$3:$E$132,3,FALSE)</f>
        <v>0</v>
      </c>
      <c r="J82" s="7">
        <f t="shared" si="6"/>
        <v>230</v>
      </c>
      <c r="K82" s="7">
        <v>25</v>
      </c>
      <c r="L82" s="18">
        <f t="shared" si="8"/>
        <v>1545</v>
      </c>
      <c r="M82" s="24"/>
    </row>
    <row r="83" spans="1:13" ht="15" customHeight="1">
      <c r="A83" s="17">
        <f t="shared" si="7"/>
        <v>80</v>
      </c>
      <c r="B83" s="6" t="s">
        <v>185</v>
      </c>
      <c r="C83" s="6" t="s">
        <v>222</v>
      </c>
      <c r="D83" s="6" t="s">
        <v>223</v>
      </c>
      <c r="E83" s="6" t="s">
        <v>13</v>
      </c>
      <c r="F83" s="6" t="s">
        <v>19</v>
      </c>
      <c r="G83" s="6">
        <v>7</v>
      </c>
      <c r="H83" s="7">
        <f>VLOOKUP(F83,'[1]GOPAL ZARDA'!$C$3:$D$133,2,FALSE)</f>
        <v>62</v>
      </c>
      <c r="I83" s="7">
        <f>VLOOKUP(F83,'[1]GOPAL ZARDA'!$C$3:$E$132,3,FALSE)</f>
        <v>0</v>
      </c>
      <c r="J83" s="7">
        <f t="shared" si="6"/>
        <v>161</v>
      </c>
      <c r="K83" s="7">
        <v>25</v>
      </c>
      <c r="L83" s="18">
        <f t="shared" si="8"/>
        <v>620</v>
      </c>
      <c r="M83" s="24"/>
    </row>
    <row r="84" spans="1:13" ht="15" customHeight="1">
      <c r="A84" s="17">
        <f t="shared" si="7"/>
        <v>81</v>
      </c>
      <c r="B84" s="6" t="s">
        <v>185</v>
      </c>
      <c r="C84" s="6" t="s">
        <v>224</v>
      </c>
      <c r="D84" s="6" t="s">
        <v>225</v>
      </c>
      <c r="E84" s="6" t="s">
        <v>13</v>
      </c>
      <c r="F84" s="6" t="s">
        <v>19</v>
      </c>
      <c r="G84" s="6">
        <v>8</v>
      </c>
      <c r="H84" s="7">
        <f>VLOOKUP(F84,'[1]GOPAL ZARDA'!$C$3:$D$133,2,FALSE)</f>
        <v>62</v>
      </c>
      <c r="I84" s="7">
        <f>VLOOKUP(F84,'[1]GOPAL ZARDA'!$C$3:$E$132,3,FALSE)</f>
        <v>0</v>
      </c>
      <c r="J84" s="7">
        <f t="shared" si="6"/>
        <v>184</v>
      </c>
      <c r="K84" s="7">
        <v>25</v>
      </c>
      <c r="L84" s="18">
        <f t="shared" si="8"/>
        <v>705</v>
      </c>
      <c r="M84" s="24"/>
    </row>
    <row r="85" spans="1:13" ht="15" customHeight="1">
      <c r="A85" s="17">
        <f t="shared" si="7"/>
        <v>82</v>
      </c>
      <c r="B85" s="6" t="s">
        <v>185</v>
      </c>
      <c r="C85" s="6" t="s">
        <v>226</v>
      </c>
      <c r="D85" s="6" t="s">
        <v>227</v>
      </c>
      <c r="E85" s="6" t="s">
        <v>13</v>
      </c>
      <c r="F85" s="8" t="s">
        <v>228</v>
      </c>
      <c r="G85" s="6">
        <v>10</v>
      </c>
      <c r="H85" s="7">
        <f>VLOOKUP(F85,'[1]GOPAL ZARDA'!$C$3:$D$133,2,FALSE)</f>
        <v>100</v>
      </c>
      <c r="I85" s="7">
        <f>VLOOKUP(F85,'[1]GOPAL ZARDA'!$C$3:$E$132,3,FALSE)</f>
        <v>0</v>
      </c>
      <c r="J85" s="7">
        <f t="shared" si="6"/>
        <v>230</v>
      </c>
      <c r="K85" s="7">
        <v>25</v>
      </c>
      <c r="L85" s="18">
        <f t="shared" si="8"/>
        <v>1255</v>
      </c>
      <c r="M85" s="24"/>
    </row>
    <row r="86" spans="1:13" ht="15" customHeight="1">
      <c r="A86" s="17">
        <f t="shared" si="7"/>
        <v>83</v>
      </c>
      <c r="B86" s="6" t="s">
        <v>229</v>
      </c>
      <c r="C86" s="6" t="s">
        <v>230</v>
      </c>
      <c r="D86" s="6" t="s">
        <v>231</v>
      </c>
      <c r="E86" s="6" t="s">
        <v>13</v>
      </c>
      <c r="F86" s="6" t="s">
        <v>15</v>
      </c>
      <c r="G86" s="6">
        <v>4</v>
      </c>
      <c r="H86" s="7">
        <f>VLOOKUP(F86,'[1]GOPAL ZARDA'!$C$3:$D$133,2,FALSE)</f>
        <v>62</v>
      </c>
      <c r="I86" s="7">
        <f>VLOOKUP(F86,'[1]GOPAL ZARDA'!$C$3:$E$132,3,FALSE)</f>
        <v>0</v>
      </c>
      <c r="J86" s="7">
        <f t="shared" si="6"/>
        <v>92</v>
      </c>
      <c r="K86" s="7">
        <v>25</v>
      </c>
      <c r="L86" s="18">
        <f t="shared" si="8"/>
        <v>365</v>
      </c>
      <c r="M86" s="24"/>
    </row>
    <row r="87" spans="1:13" ht="15" customHeight="1">
      <c r="A87" s="17">
        <f t="shared" si="7"/>
        <v>84</v>
      </c>
      <c r="B87" s="6" t="s">
        <v>229</v>
      </c>
      <c r="C87" s="6" t="s">
        <v>232</v>
      </c>
      <c r="D87" s="6" t="s">
        <v>233</v>
      </c>
      <c r="E87" s="6" t="s">
        <v>13</v>
      </c>
      <c r="F87" s="6" t="s">
        <v>23</v>
      </c>
      <c r="G87" s="6">
        <v>3</v>
      </c>
      <c r="H87" s="7">
        <f>VLOOKUP(F87,'[1]GOPAL ZARDA'!$C$3:$D$133,2,FALSE)</f>
        <v>100</v>
      </c>
      <c r="I87" s="7">
        <f>VLOOKUP(F87,'[1]GOPAL ZARDA'!$C$3:$E$132,3,FALSE)</f>
        <v>0</v>
      </c>
      <c r="J87" s="7">
        <f t="shared" si="6"/>
        <v>69</v>
      </c>
      <c r="K87" s="7">
        <v>25</v>
      </c>
      <c r="L87" s="18">
        <f t="shared" si="8"/>
        <v>394</v>
      </c>
      <c r="M87" s="24"/>
    </row>
    <row r="88" spans="1:13" ht="15" customHeight="1">
      <c r="A88" s="17">
        <f t="shared" si="7"/>
        <v>85</v>
      </c>
      <c r="B88" s="6" t="s">
        <v>229</v>
      </c>
      <c r="C88" s="6" t="s">
        <v>234</v>
      </c>
      <c r="D88" s="6" t="s">
        <v>235</v>
      </c>
      <c r="E88" s="6" t="s">
        <v>13</v>
      </c>
      <c r="F88" s="6" t="s">
        <v>24</v>
      </c>
      <c r="G88" s="6">
        <v>2</v>
      </c>
      <c r="H88" s="7">
        <f>VLOOKUP(F88,'[1]GOPAL ZARDA'!$C$3:$D$133,2,FALSE)</f>
        <v>46</v>
      </c>
      <c r="I88" s="7">
        <f>VLOOKUP(F88,'[1]GOPAL ZARDA'!$C$3:$E$132,3,FALSE)</f>
        <v>0</v>
      </c>
      <c r="J88" s="7">
        <f t="shared" si="6"/>
        <v>46</v>
      </c>
      <c r="K88" s="7">
        <v>25</v>
      </c>
      <c r="L88" s="18">
        <f t="shared" si="8"/>
        <v>163</v>
      </c>
      <c r="M88" s="24"/>
    </row>
    <row r="89" spans="1:13" ht="15" customHeight="1">
      <c r="A89" s="17">
        <f t="shared" si="7"/>
        <v>86</v>
      </c>
      <c r="B89" s="6" t="s">
        <v>229</v>
      </c>
      <c r="C89" s="6" t="s">
        <v>236</v>
      </c>
      <c r="D89" s="6" t="s">
        <v>237</v>
      </c>
      <c r="E89" s="6" t="s">
        <v>13</v>
      </c>
      <c r="F89" s="6" t="s">
        <v>238</v>
      </c>
      <c r="G89" s="6">
        <v>3</v>
      </c>
      <c r="H89" s="7">
        <f>VLOOKUP(F89,'[1]GOPAL ZARDA'!$C$3:$D$133,2,FALSE)</f>
        <v>89</v>
      </c>
      <c r="I89" s="7">
        <f>VLOOKUP(F89,'[1]GOPAL ZARDA'!$C$3:$E$132,3,FALSE)</f>
        <v>0</v>
      </c>
      <c r="J89" s="7">
        <f t="shared" si="6"/>
        <v>69</v>
      </c>
      <c r="K89" s="7">
        <v>25</v>
      </c>
      <c r="L89" s="18">
        <f t="shared" si="8"/>
        <v>361</v>
      </c>
      <c r="M89" s="24"/>
    </row>
    <row r="90" spans="1:13" ht="15" customHeight="1">
      <c r="A90" s="17">
        <f t="shared" si="7"/>
        <v>87</v>
      </c>
      <c r="B90" s="6" t="s">
        <v>239</v>
      </c>
      <c r="C90" s="6" t="s">
        <v>240</v>
      </c>
      <c r="D90" s="6" t="s">
        <v>241</v>
      </c>
      <c r="E90" s="6" t="s">
        <v>13</v>
      </c>
      <c r="F90" s="6" t="s">
        <v>242</v>
      </c>
      <c r="G90" s="6">
        <v>5</v>
      </c>
      <c r="H90" s="7">
        <f>VLOOKUP(F90,'[1]GOPAL ZARDA'!$C$3:$D$133,2,FALSE)</f>
        <v>77</v>
      </c>
      <c r="I90" s="7">
        <f>VLOOKUP(F90,'[1]GOPAL ZARDA'!$C$3:$E$132,3,FALSE)</f>
        <v>0</v>
      </c>
      <c r="J90" s="7">
        <f t="shared" si="6"/>
        <v>115</v>
      </c>
      <c r="K90" s="7">
        <v>25</v>
      </c>
      <c r="L90" s="18">
        <f t="shared" si="8"/>
        <v>525</v>
      </c>
      <c r="M90" s="24"/>
    </row>
    <row r="91" spans="1:13" ht="15" customHeight="1">
      <c r="A91" s="17">
        <f t="shared" si="7"/>
        <v>88</v>
      </c>
      <c r="B91" s="6" t="s">
        <v>239</v>
      </c>
      <c r="C91" s="6" t="s">
        <v>243</v>
      </c>
      <c r="D91" s="6" t="s">
        <v>244</v>
      </c>
      <c r="E91" s="6" t="s">
        <v>13</v>
      </c>
      <c r="F91" s="8" t="s">
        <v>18</v>
      </c>
      <c r="G91" s="6">
        <v>10</v>
      </c>
      <c r="H91" s="7">
        <f>VLOOKUP(F91,'[1]GOPAL ZARDA'!$C$3:$D$133,2,FALSE)</f>
        <v>80</v>
      </c>
      <c r="I91" s="7">
        <f>VLOOKUP(F91,'[1]GOPAL ZARDA'!$C$3:$E$132,3,FALSE)</f>
        <v>0</v>
      </c>
      <c r="J91" s="7">
        <f t="shared" si="6"/>
        <v>230</v>
      </c>
      <c r="K91" s="7">
        <v>25</v>
      </c>
      <c r="L91" s="18">
        <f t="shared" si="8"/>
        <v>1055</v>
      </c>
      <c r="M91" s="24"/>
    </row>
    <row r="92" spans="1:13" ht="15" customHeight="1">
      <c r="A92" s="17">
        <f t="shared" si="7"/>
        <v>89</v>
      </c>
      <c r="B92" s="6" t="s">
        <v>239</v>
      </c>
      <c r="C92" s="6" t="s">
        <v>245</v>
      </c>
      <c r="D92" s="6" t="s">
        <v>246</v>
      </c>
      <c r="E92" s="6" t="s">
        <v>13</v>
      </c>
      <c r="F92" s="8" t="s">
        <v>247</v>
      </c>
      <c r="G92" s="6">
        <v>3</v>
      </c>
      <c r="H92" s="7">
        <f>VLOOKUP(F92,'[1]GOPAL ZARDA'!$C$3:$D$133,2,FALSE)</f>
        <v>87</v>
      </c>
      <c r="I92" s="7">
        <f>VLOOKUP(F92,'[1]GOPAL ZARDA'!$C$3:$E$132,3,FALSE)</f>
        <v>0</v>
      </c>
      <c r="J92" s="7">
        <f t="shared" si="6"/>
        <v>69</v>
      </c>
      <c r="K92" s="7">
        <v>25</v>
      </c>
      <c r="L92" s="18">
        <f t="shared" si="8"/>
        <v>355</v>
      </c>
      <c r="M92" s="24"/>
    </row>
    <row r="93" spans="1:13" ht="15" customHeight="1">
      <c r="A93" s="17">
        <f t="shared" si="7"/>
        <v>90</v>
      </c>
      <c r="B93" s="6" t="s">
        <v>239</v>
      </c>
      <c r="C93" s="6" t="s">
        <v>248</v>
      </c>
      <c r="D93" s="6" t="s">
        <v>249</v>
      </c>
      <c r="E93" s="6" t="s">
        <v>13</v>
      </c>
      <c r="F93" s="6" t="s">
        <v>85</v>
      </c>
      <c r="G93" s="6">
        <v>4</v>
      </c>
      <c r="H93" s="7">
        <f>VLOOKUP(F93,'[1]GOPAL ZARDA'!$C$3:$D$133,2,FALSE)</f>
        <v>62</v>
      </c>
      <c r="I93" s="7">
        <f>VLOOKUP(F93,'[1]GOPAL ZARDA'!$C$3:$E$132,3,FALSE)</f>
        <v>0</v>
      </c>
      <c r="J93" s="7">
        <f t="shared" si="6"/>
        <v>92</v>
      </c>
      <c r="K93" s="7">
        <v>25</v>
      </c>
      <c r="L93" s="18">
        <f t="shared" si="8"/>
        <v>365</v>
      </c>
      <c r="M93" s="24"/>
    </row>
    <row r="94" spans="1:13" ht="15" customHeight="1">
      <c r="A94" s="17">
        <f t="shared" si="7"/>
        <v>91</v>
      </c>
      <c r="B94" s="6" t="s">
        <v>239</v>
      </c>
      <c r="C94" s="6" t="s">
        <v>250</v>
      </c>
      <c r="D94" s="6" t="s">
        <v>251</v>
      </c>
      <c r="E94" s="6" t="s">
        <v>13</v>
      </c>
      <c r="F94" s="8" t="s">
        <v>18</v>
      </c>
      <c r="G94" s="6">
        <v>1</v>
      </c>
      <c r="H94" s="7">
        <f>VLOOKUP(F94,'[1]GOPAL ZARDA'!$C$3:$D$133,2,FALSE)</f>
        <v>80</v>
      </c>
      <c r="I94" s="7">
        <f>VLOOKUP(F94,'[1]GOPAL ZARDA'!$C$3:$E$132,3,FALSE)</f>
        <v>0</v>
      </c>
      <c r="J94" s="7">
        <f t="shared" si="6"/>
        <v>23</v>
      </c>
      <c r="K94" s="7">
        <v>25</v>
      </c>
      <c r="L94" s="18">
        <f t="shared" si="8"/>
        <v>128</v>
      </c>
      <c r="M94" s="24"/>
    </row>
    <row r="95" spans="1:13" ht="15" customHeight="1">
      <c r="A95" s="17">
        <f t="shared" si="7"/>
        <v>92</v>
      </c>
      <c r="B95" s="6" t="s">
        <v>239</v>
      </c>
      <c r="C95" s="6" t="s">
        <v>252</v>
      </c>
      <c r="D95" s="6" t="s">
        <v>253</v>
      </c>
      <c r="E95" s="6" t="s">
        <v>13</v>
      </c>
      <c r="F95" s="8" t="s">
        <v>18</v>
      </c>
      <c r="G95" s="6">
        <v>1</v>
      </c>
      <c r="H95" s="7">
        <f>VLOOKUP(F95,'[1]GOPAL ZARDA'!$C$3:$D$133,2,FALSE)</f>
        <v>80</v>
      </c>
      <c r="I95" s="7">
        <f>VLOOKUP(F95,'[1]GOPAL ZARDA'!$C$3:$E$132,3,FALSE)</f>
        <v>0</v>
      </c>
      <c r="J95" s="7">
        <f t="shared" si="6"/>
        <v>23</v>
      </c>
      <c r="K95" s="7">
        <v>25</v>
      </c>
      <c r="L95" s="18">
        <f t="shared" si="8"/>
        <v>128</v>
      </c>
      <c r="M95" s="24"/>
    </row>
    <row r="96" spans="1:13" ht="15" customHeight="1">
      <c r="A96" s="17">
        <f t="shared" si="7"/>
        <v>93</v>
      </c>
      <c r="B96" s="6" t="s">
        <v>239</v>
      </c>
      <c r="C96" s="6" t="s">
        <v>254</v>
      </c>
      <c r="D96" s="6" t="s">
        <v>255</v>
      </c>
      <c r="E96" s="6" t="s">
        <v>13</v>
      </c>
      <c r="F96" s="6" t="s">
        <v>85</v>
      </c>
      <c r="G96" s="6">
        <v>9</v>
      </c>
      <c r="H96" s="7">
        <f>VLOOKUP(F96,'[1]GOPAL ZARDA'!$C$3:$D$133,2,FALSE)</f>
        <v>62</v>
      </c>
      <c r="I96" s="7">
        <f>VLOOKUP(F96,'[1]GOPAL ZARDA'!$C$3:$E$132,3,FALSE)</f>
        <v>0</v>
      </c>
      <c r="J96" s="7">
        <f t="shared" si="6"/>
        <v>207</v>
      </c>
      <c r="K96" s="7">
        <v>25</v>
      </c>
      <c r="L96" s="18">
        <f t="shared" si="8"/>
        <v>790</v>
      </c>
      <c r="M96" s="24"/>
    </row>
    <row r="97" spans="1:13" ht="15" customHeight="1">
      <c r="A97" s="17">
        <f t="shared" si="7"/>
        <v>94</v>
      </c>
      <c r="B97" s="6" t="s">
        <v>239</v>
      </c>
      <c r="C97" s="6" t="s">
        <v>256</v>
      </c>
      <c r="D97" s="6" t="s">
        <v>257</v>
      </c>
      <c r="E97" s="6" t="s">
        <v>13</v>
      </c>
      <c r="F97" s="6" t="s">
        <v>46</v>
      </c>
      <c r="G97" s="6">
        <v>2</v>
      </c>
      <c r="H97" s="7">
        <f>VLOOKUP(F97,'[1]GOPAL ZARDA'!$C$3:$D$133,2,FALSE)</f>
        <v>91</v>
      </c>
      <c r="I97" s="7">
        <f>VLOOKUP(F97,'[1]GOPAL ZARDA'!$C$3:$E$132,3,FALSE)</f>
        <v>0</v>
      </c>
      <c r="J97" s="7">
        <f t="shared" si="6"/>
        <v>46</v>
      </c>
      <c r="K97" s="7">
        <v>25</v>
      </c>
      <c r="L97" s="18">
        <f t="shared" si="8"/>
        <v>253</v>
      </c>
      <c r="M97" s="24"/>
    </row>
    <row r="98" spans="1:13" ht="15" customHeight="1">
      <c r="A98" s="17">
        <f t="shared" si="7"/>
        <v>95</v>
      </c>
      <c r="B98" s="6" t="s">
        <v>239</v>
      </c>
      <c r="C98" s="6" t="s">
        <v>258</v>
      </c>
      <c r="D98" s="6" t="s">
        <v>259</v>
      </c>
      <c r="E98" s="6" t="s">
        <v>13</v>
      </c>
      <c r="F98" s="6" t="s">
        <v>260</v>
      </c>
      <c r="G98" s="6">
        <v>3</v>
      </c>
      <c r="H98" s="7">
        <f>VLOOKUP(F98,'[1]GOPAL ZARDA'!$C$3:$D$133,2,FALSE)</f>
        <v>99</v>
      </c>
      <c r="I98" s="7">
        <f>VLOOKUP(F98,'[1]GOPAL ZARDA'!$C$3:$E$132,3,FALSE)</f>
        <v>0</v>
      </c>
      <c r="J98" s="7">
        <f t="shared" si="6"/>
        <v>69</v>
      </c>
      <c r="K98" s="7">
        <v>25</v>
      </c>
      <c r="L98" s="18">
        <f t="shared" si="8"/>
        <v>391</v>
      </c>
      <c r="M98" s="24"/>
    </row>
    <row r="99" spans="1:13" ht="15" customHeight="1" thickBot="1">
      <c r="A99" s="17">
        <f t="shared" si="7"/>
        <v>96</v>
      </c>
      <c r="B99" s="28" t="s">
        <v>239</v>
      </c>
      <c r="C99" s="28" t="s">
        <v>261</v>
      </c>
      <c r="D99" s="28" t="s">
        <v>262</v>
      </c>
      <c r="E99" s="28" t="s">
        <v>13</v>
      </c>
      <c r="F99" s="28" t="s">
        <v>263</v>
      </c>
      <c r="G99" s="28">
        <v>3</v>
      </c>
      <c r="H99" s="29">
        <f>VLOOKUP(F99,'[1]GOPAL ZARDA'!$C$3:$D$133,2,FALSE)</f>
        <v>100</v>
      </c>
      <c r="I99" s="29">
        <f>VLOOKUP(F99,'[1]GOPAL ZARDA'!$C$3:$E$132,3,FALSE)</f>
        <v>0</v>
      </c>
      <c r="J99" s="29">
        <f t="shared" si="6"/>
        <v>69</v>
      </c>
      <c r="K99" s="29">
        <v>25</v>
      </c>
      <c r="L99" s="30">
        <f t="shared" si="8"/>
        <v>394</v>
      </c>
      <c r="M99" s="24"/>
    </row>
    <row r="100" spans="1:13" ht="15" customHeight="1" thickBot="1">
      <c r="A100" s="51" t="s">
        <v>269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3"/>
      <c r="L100" s="31">
        <f>SUM(L4:L99)</f>
        <v>86175</v>
      </c>
      <c r="M100" s="26"/>
    </row>
    <row r="101" spans="1:13" ht="15" customHeight="1" thickBot="1">
      <c r="A101" s="9"/>
      <c r="B101" s="10"/>
      <c r="C101" s="10"/>
      <c r="D101" s="10"/>
      <c r="E101" s="10"/>
      <c r="F101" s="10"/>
      <c r="G101" s="16">
        <f>SUM(G4:G99)</f>
        <v>738</v>
      </c>
      <c r="H101" s="11"/>
      <c r="I101" s="11"/>
      <c r="J101" s="11"/>
      <c r="K101" s="11"/>
      <c r="L101" s="11"/>
      <c r="M101" s="12"/>
    </row>
    <row r="102" spans="1:13" ht="31.5" customHeight="1" thickBot="1">
      <c r="A102" s="33" t="s">
        <v>10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5"/>
    </row>
    <row r="103" spans="1:13" ht="34.5" customHeight="1" thickBot="1">
      <c r="A103" s="36" t="s">
        <v>0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8"/>
    </row>
  </sheetData>
  <sortState ref="B4:M105">
    <sortCondition ref="B4:B105"/>
    <sortCondition ref="C4:C105"/>
  </sortState>
  <mergeCells count="7">
    <mergeCell ref="A102:L102"/>
    <mergeCell ref="A103:L103"/>
    <mergeCell ref="I1:L1"/>
    <mergeCell ref="I2:L2"/>
    <mergeCell ref="A1:H1"/>
    <mergeCell ref="A2:H2"/>
    <mergeCell ref="A100:K100"/>
  </mergeCells>
  <conditionalFormatting sqref="C3:C101">
    <cfRule type="duplicateValues" dxfId="0" priority="39"/>
  </conditionalFormatting>
  <pageMargins left="0.27559055118110237" right="0.15748031496062992" top="0.55118110236220474" bottom="0.6692913385826772" header="0.23622047244094491" footer="0.27559055118110237"/>
  <pageSetup scale="90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2025-01-20T10:22:47Z</cp:lastPrinted>
  <dcterms:created xsi:type="dcterms:W3CDTF">2022-03-10T06:07:42Z</dcterms:created>
  <dcterms:modified xsi:type="dcterms:W3CDTF">2025-01-23T06:53:27Z</dcterms:modified>
</cp:coreProperties>
</file>