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Invoice!$A$3:$J$54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52" i="1" l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J39" i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J28" i="1"/>
  <c r="H28" i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J14" i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J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H4" i="1"/>
  <c r="J4" i="1" s="1"/>
  <c r="J51" i="1" l="1"/>
</calcChain>
</file>

<file path=xl/sharedStrings.xml><?xml version="1.0" encoding="utf-8"?>
<sst xmlns="http://schemas.openxmlformats.org/spreadsheetml/2006/main" count="251" uniqueCount="149">
  <si>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</si>
  <si>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</si>
  <si>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</si>
  <si>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</si>
  <si>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</si>
  <si>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</si>
  <si>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</si>
  <si>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JHARSUGUDA</t>
  </si>
  <si>
    <t>JALESWAR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</si>
  <si>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</si>
  <si>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</si>
  <si>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</si>
  <si>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</si>
  <si>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</si>
  <si>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</si>
  <si>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</si>
  <si>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</si>
  <si>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</si>
  <si>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</si>
  <si>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</si>
  <si>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JAGATSINGHPUR</t>
  </si>
  <si>
    <t>INVOICE
PRAGATI LOGISTICS,
SAMANTA SAHI KHUNTIA LANE,8984191006
GST No:21AGHPB9356M1Z9</t>
  </si>
  <si>
    <t>JARKA</t>
  </si>
  <si>
    <t xml:space="preserve">G K  WAREHOUSING AND LOGISTICS
Address: GOPI KESHARI COMPLEX, 
BILRERUAN,HARIANTA-754025 ODISHA,9437245180
GST No : 21AALFG2882R1ZU
</t>
  </si>
  <si>
    <t>KENDRAPARA</t>
  </si>
  <si>
    <t>UDALA</t>
  </si>
  <si>
    <t>KHURDA</t>
  </si>
  <si>
    <t>KEONJHAR</t>
  </si>
  <si>
    <t>Kindly, verify &amp; confirm within 7 days, else GST will be filed by 20th JUNE, 2024.
GST to be paid by Consignor under Reverse Charge Mechanism(RCM) as per GST.</t>
  </si>
  <si>
    <t>01/5/2024</t>
  </si>
  <si>
    <t>PL/JA/02242</t>
  </si>
  <si>
    <t>581</t>
  </si>
  <si>
    <t>PL/JA/02244</t>
  </si>
  <si>
    <t>600</t>
  </si>
  <si>
    <t>PL/JA/02245</t>
  </si>
  <si>
    <t>634</t>
  </si>
  <si>
    <t>PL/JA/02316</t>
  </si>
  <si>
    <t>572</t>
  </si>
  <si>
    <t>BEGUNIA</t>
  </si>
  <si>
    <t>PL/JA/02400</t>
  </si>
  <si>
    <t>632</t>
  </si>
  <si>
    <t>PL/JA/02418</t>
  </si>
  <si>
    <t>00603</t>
  </si>
  <si>
    <t>03/5/2024</t>
  </si>
  <si>
    <t>PL/JA/02536</t>
  </si>
  <si>
    <t>630</t>
  </si>
  <si>
    <t>04/5/2024</t>
  </si>
  <si>
    <t>PL/JA/02696</t>
  </si>
  <si>
    <t>428</t>
  </si>
  <si>
    <t>PL/JA/02697</t>
  </si>
  <si>
    <t>412</t>
  </si>
  <si>
    <t>06/5/2024</t>
  </si>
  <si>
    <t>PL/JA/02960</t>
  </si>
  <si>
    <t>00680</t>
  </si>
  <si>
    <t>07/5/2024</t>
  </si>
  <si>
    <t>JA/7</t>
  </si>
  <si>
    <t>RETURN LR</t>
  </si>
  <si>
    <t>BLSR</t>
  </si>
  <si>
    <t>CUTTACK</t>
  </si>
  <si>
    <t>PL/JA/02808</t>
  </si>
  <si>
    <t>700</t>
  </si>
  <si>
    <t>09/5/2024</t>
  </si>
  <si>
    <t>PL/JA/03149</t>
  </si>
  <si>
    <t>730</t>
  </si>
  <si>
    <t>10/5/2024</t>
  </si>
  <si>
    <t>PL/JA/03046</t>
  </si>
  <si>
    <t>746</t>
  </si>
  <si>
    <t>PL/JA/03103</t>
  </si>
  <si>
    <t>778</t>
  </si>
  <si>
    <t>JAJPUR ROAD</t>
  </si>
  <si>
    <t>PL/JA/03223</t>
  </si>
  <si>
    <t>748</t>
  </si>
  <si>
    <t>11/5/2024</t>
  </si>
  <si>
    <t>PL/JA/03111</t>
  </si>
  <si>
    <t>780</t>
  </si>
  <si>
    <t>PL/JA/03112</t>
  </si>
  <si>
    <t>787</t>
  </si>
  <si>
    <t>PL/JA/03147</t>
  </si>
  <si>
    <t>781</t>
  </si>
  <si>
    <t>PL/JA/03180</t>
  </si>
  <si>
    <t>00777</t>
  </si>
  <si>
    <t>13/5/2024</t>
  </si>
  <si>
    <t>PL/JA/03265</t>
  </si>
  <si>
    <t>810</t>
  </si>
  <si>
    <t>14/5/2024</t>
  </si>
  <si>
    <t>PL/JA/03266</t>
  </si>
  <si>
    <t>822</t>
  </si>
  <si>
    <t>PL/JA/03267</t>
  </si>
  <si>
    <t>820</t>
  </si>
  <si>
    <t>PL/JA/03269</t>
  </si>
  <si>
    <t>00811</t>
  </si>
  <si>
    <t>PL/JA/03285</t>
  </si>
  <si>
    <t>819</t>
  </si>
  <si>
    <t>16/5/2024</t>
  </si>
  <si>
    <t>PL/JA/03516</t>
  </si>
  <si>
    <t>825</t>
  </si>
  <si>
    <t>PL/JA/03538</t>
  </si>
  <si>
    <t>00861</t>
  </si>
  <si>
    <t>PL/JA/03638</t>
  </si>
  <si>
    <t>859</t>
  </si>
  <si>
    <t>17/5/2024</t>
  </si>
  <si>
    <t>PL/JA/03634</t>
  </si>
  <si>
    <t>882</t>
  </si>
  <si>
    <t>18/5/2024</t>
  </si>
  <si>
    <t>PL/JA/03704</t>
  </si>
  <si>
    <t>871</t>
  </si>
  <si>
    <t>20/5/2024</t>
  </si>
  <si>
    <t>PL/JA/03774</t>
  </si>
  <si>
    <t>878</t>
  </si>
  <si>
    <t>PL/JA/03775</t>
  </si>
  <si>
    <t>877</t>
  </si>
  <si>
    <t>21/5/2024</t>
  </si>
  <si>
    <t>PL/JA/03839</t>
  </si>
  <si>
    <t>00915</t>
  </si>
  <si>
    <t>PL/JA/03890</t>
  </si>
  <si>
    <t>00919</t>
  </si>
  <si>
    <t>PL/JA/03909</t>
  </si>
  <si>
    <t>945</t>
  </si>
  <si>
    <t>KHARIAR ROAD</t>
  </si>
  <si>
    <t>22/5/2024</t>
  </si>
  <si>
    <t>JA/31</t>
  </si>
  <si>
    <t>BDK</t>
  </si>
  <si>
    <t>PL/JA/03945</t>
  </si>
  <si>
    <t>944</t>
  </si>
  <si>
    <t>24/5/2024</t>
  </si>
  <si>
    <t>PL/JA/04142</t>
  </si>
  <si>
    <t>00965</t>
  </si>
  <si>
    <t>PL/JA/04172</t>
  </si>
  <si>
    <t>968</t>
  </si>
  <si>
    <t>PL/JA/04199</t>
  </si>
  <si>
    <t>00969</t>
  </si>
  <si>
    <t>PL/JA/04371</t>
  </si>
  <si>
    <t>962</t>
  </si>
  <si>
    <t>31/5/2024</t>
  </si>
  <si>
    <t>PL/JA/04569</t>
  </si>
  <si>
    <t>1072</t>
  </si>
  <si>
    <t>PL/JA/04623</t>
  </si>
  <si>
    <t>1002</t>
  </si>
  <si>
    <t>PL/JA/04624</t>
  </si>
  <si>
    <t>1082</t>
  </si>
  <si>
    <t>PL/JA/04671</t>
  </si>
  <si>
    <t>1090</t>
  </si>
  <si>
    <t>PL/JA/04673</t>
  </si>
  <si>
    <t>1093</t>
  </si>
  <si>
    <t>PL/JA/04717</t>
  </si>
  <si>
    <t>1101</t>
  </si>
  <si>
    <t>DIGAPAHANDI</t>
  </si>
  <si>
    <t>(RUPEES TWENTY TWO THOUSAND FOUR HUNDRED NINETY FIVE ONLY)</t>
  </si>
  <si>
    <t xml:space="preserve">Bill Date: 31/05/2024
Bill NO. : 7375
Total Amount: 22495.00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</si>
</sst>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885825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95724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O5" sqref="O5"/>
    </sheetView>
  </sheetViews>
  <sheetFormatPr defaultRowHeight="15"/>
  <cols>
    <col min="1" max="1" width="5.28515625" style="1" customWidth="1"/>
    <col min="2" max="2" width="10.140625" style="1" customWidth="1"/>
    <col min="3" max="3" width="12.7109375" style="1" customWidth="1"/>
    <col min="4" max="4" width="10.42578125" style="1" bestFit="1" customWidth="1"/>
    <col min="5" max="5" width="6.7109375" style="1" customWidth="1"/>
    <col min="6" max="6" width="16.28515625" style="1" customWidth="1"/>
    <col min="7" max="7" width="6.5703125" style="1" customWidth="1"/>
    <col min="8" max="9" width="7.28515625" style="2" customWidth="1"/>
    <col min="10" max="10" width="9" style="2" customWidth="1"/>
    <col min="11" max="16384" width="9.140625" style="1"/>
  </cols>
  <sheetData>
    <row r="1" spans="1:10" ht="83.25" customHeight="1">
      <c r="A1" s="17"/>
      <c r="B1" s="17"/>
      <c r="C1" s="17"/>
      <c r="D1" s="17"/>
      <c r="E1" s="17"/>
      <c r="F1" s="17"/>
      <c r="G1" s="16" t="s">
        <v>21</v>
      </c>
      <c r="H1" s="16"/>
      <c r="I1" s="16"/>
      <c r="J1" s="16"/>
    </row>
    <row r="2" spans="1:10" s="4" customFormat="1" ht="78" customHeight="1">
      <c r="A2" s="18" t="s">
        <v>23</v>
      </c>
      <c r="B2" s="19"/>
      <c r="C2" s="19"/>
      <c r="D2" s="19"/>
      <c r="E2" s="19"/>
      <c r="F2" s="20"/>
      <c r="G2" s="16" t="s">
        <v>148</v>
      </c>
      <c r="H2" s="16"/>
      <c r="I2" s="16"/>
      <c r="J2" s="16"/>
    </row>
    <row r="3" spans="1:10" ht="14.85" customHeight="1">
      <c r="A3" s="5" t="s">
        <v>16</v>
      </c>
      <c r="B3" s="5" t="s">
        <v>17</v>
      </c>
      <c r="C3" s="5" t="s">
        <v>18</v>
      </c>
      <c r="D3" s="5" t="s">
        <v>12</v>
      </c>
      <c r="E3" s="5" t="s">
        <v>9</v>
      </c>
      <c r="F3" s="5" t="s">
        <v>11</v>
      </c>
      <c r="G3" s="5" t="s">
        <v>13</v>
      </c>
      <c r="H3" s="11" t="s">
        <v>14</v>
      </c>
      <c r="I3" s="11" t="s">
        <v>19</v>
      </c>
      <c r="J3" s="11" t="s">
        <v>15</v>
      </c>
    </row>
    <row r="4" spans="1:10" ht="14.85" customHeight="1">
      <c r="A4" s="6">
        <v>1</v>
      </c>
      <c r="B4" s="7" t="s">
        <v>29</v>
      </c>
      <c r="C4" s="7" t="s">
        <v>30</v>
      </c>
      <c r="D4" s="7" t="s">
        <v>31</v>
      </c>
      <c r="E4" s="7" t="s">
        <v>10</v>
      </c>
      <c r="F4" s="7" t="s">
        <v>6</v>
      </c>
      <c r="G4" s="7">
        <v>5</v>
      </c>
      <c r="H4" s="8">
        <f>VLOOKUP(F4,'[1]EMAMI LTD'!$C$4:$D$112,2,FALSE)</f>
        <v>32</v>
      </c>
      <c r="I4" s="8">
        <v>25</v>
      </c>
      <c r="J4" s="8">
        <f t="shared" ref="J4:J50" si="0">G4*H4+I4</f>
        <v>185</v>
      </c>
    </row>
    <row r="5" spans="1:10" ht="14.85" customHeight="1">
      <c r="A5" s="6">
        <f>A4+1</f>
        <v>2</v>
      </c>
      <c r="B5" s="7" t="s">
        <v>29</v>
      </c>
      <c r="C5" s="7" t="s">
        <v>32</v>
      </c>
      <c r="D5" s="7" t="s">
        <v>33</v>
      </c>
      <c r="E5" s="7" t="s">
        <v>10</v>
      </c>
      <c r="F5" s="7" t="s">
        <v>6</v>
      </c>
      <c r="G5" s="7">
        <v>5</v>
      </c>
      <c r="H5" s="8">
        <f>VLOOKUP(F5,'[1]EMAMI LTD'!$C$4:$D$112,2,FALSE)</f>
        <v>32</v>
      </c>
      <c r="I5" s="8">
        <v>25</v>
      </c>
      <c r="J5" s="8">
        <f t="shared" si="0"/>
        <v>185</v>
      </c>
    </row>
    <row r="6" spans="1:10" ht="14.85" customHeight="1">
      <c r="A6" s="6">
        <f t="shared" ref="A6:A50" si="1">A5+1</f>
        <v>3</v>
      </c>
      <c r="B6" s="7" t="s">
        <v>29</v>
      </c>
      <c r="C6" s="7" t="s">
        <v>34</v>
      </c>
      <c r="D6" s="7" t="s">
        <v>35</v>
      </c>
      <c r="E6" s="7" t="s">
        <v>10</v>
      </c>
      <c r="F6" s="7" t="s">
        <v>6</v>
      </c>
      <c r="G6" s="7">
        <v>15</v>
      </c>
      <c r="H6" s="8">
        <f>VLOOKUP(F6,'[1]EMAMI LTD'!$C$4:$D$112,2,FALSE)</f>
        <v>32</v>
      </c>
      <c r="I6" s="8">
        <v>25</v>
      </c>
      <c r="J6" s="8">
        <f t="shared" si="0"/>
        <v>505</v>
      </c>
    </row>
    <row r="7" spans="1:10" ht="14.85" customHeight="1">
      <c r="A7" s="6">
        <f t="shared" si="1"/>
        <v>4</v>
      </c>
      <c r="B7" s="7" t="s">
        <v>29</v>
      </c>
      <c r="C7" s="7" t="s">
        <v>36</v>
      </c>
      <c r="D7" s="7" t="s">
        <v>37</v>
      </c>
      <c r="E7" s="7" t="s">
        <v>10</v>
      </c>
      <c r="F7" s="7" t="s">
        <v>38</v>
      </c>
      <c r="G7" s="7">
        <v>30</v>
      </c>
      <c r="H7" s="8">
        <f>VLOOKUP(F7,'[1]EMAMI LTD'!$C$4:$D$112,2,FALSE)</f>
        <v>29</v>
      </c>
      <c r="I7" s="8">
        <v>25</v>
      </c>
      <c r="J7" s="8">
        <f t="shared" si="0"/>
        <v>895</v>
      </c>
    </row>
    <row r="8" spans="1:10" ht="14.85" customHeight="1">
      <c r="A8" s="6">
        <f t="shared" si="1"/>
        <v>5</v>
      </c>
      <c r="B8" s="7" t="s">
        <v>29</v>
      </c>
      <c r="C8" s="7" t="s">
        <v>39</v>
      </c>
      <c r="D8" s="7" t="s">
        <v>40</v>
      </c>
      <c r="E8" s="7" t="s">
        <v>10</v>
      </c>
      <c r="F8" s="7" t="s">
        <v>7</v>
      </c>
      <c r="G8" s="7">
        <v>20</v>
      </c>
      <c r="H8" s="8">
        <f>VLOOKUP(F8,'[1]EMAMI LTD'!$C$4:$D$112,2,FALSE)</f>
        <v>32</v>
      </c>
      <c r="I8" s="8">
        <v>25</v>
      </c>
      <c r="J8" s="8">
        <f t="shared" si="0"/>
        <v>665</v>
      </c>
    </row>
    <row r="9" spans="1:10" ht="14.85" customHeight="1">
      <c r="A9" s="6">
        <f t="shared" si="1"/>
        <v>6</v>
      </c>
      <c r="B9" s="7" t="s">
        <v>29</v>
      </c>
      <c r="C9" s="7" t="s">
        <v>41</v>
      </c>
      <c r="D9" s="7" t="s">
        <v>42</v>
      </c>
      <c r="E9" s="7" t="s">
        <v>10</v>
      </c>
      <c r="F9" s="7" t="s">
        <v>5</v>
      </c>
      <c r="G9" s="7">
        <v>3</v>
      </c>
      <c r="H9" s="8">
        <f>VLOOKUP(F9,'[1]EMAMI LTD'!$C$4:$D$112,2,FALSE)</f>
        <v>29</v>
      </c>
      <c r="I9" s="8">
        <v>25</v>
      </c>
      <c r="J9" s="8">
        <f t="shared" si="0"/>
        <v>112</v>
      </c>
    </row>
    <row r="10" spans="1:10" ht="14.85" customHeight="1">
      <c r="A10" s="6">
        <f t="shared" si="1"/>
        <v>7</v>
      </c>
      <c r="B10" s="7" t="s">
        <v>43</v>
      </c>
      <c r="C10" s="7" t="s">
        <v>44</v>
      </c>
      <c r="D10" s="7" t="s">
        <v>45</v>
      </c>
      <c r="E10" s="7" t="s">
        <v>10</v>
      </c>
      <c r="F10" s="7" t="s">
        <v>1</v>
      </c>
      <c r="G10" s="7">
        <v>1</v>
      </c>
      <c r="H10" s="8">
        <f>VLOOKUP(F10,'[1]EMAMI LTD'!$C$4:$D$112,2,FALSE)</f>
        <v>32</v>
      </c>
      <c r="I10" s="8">
        <v>25</v>
      </c>
      <c r="J10" s="8">
        <f t="shared" si="0"/>
        <v>57</v>
      </c>
    </row>
    <row r="11" spans="1:10" ht="14.85" customHeight="1">
      <c r="A11" s="6">
        <f t="shared" si="1"/>
        <v>8</v>
      </c>
      <c r="B11" s="7" t="s">
        <v>46</v>
      </c>
      <c r="C11" s="7" t="s">
        <v>47</v>
      </c>
      <c r="D11" s="7" t="s">
        <v>48</v>
      </c>
      <c r="E11" s="7" t="s">
        <v>10</v>
      </c>
      <c r="F11" s="7" t="s">
        <v>6</v>
      </c>
      <c r="G11" s="7">
        <v>10</v>
      </c>
      <c r="H11" s="8">
        <f>VLOOKUP(F11,'[1]EMAMI LTD'!$C$4:$D$112,2,FALSE)</f>
        <v>32</v>
      </c>
      <c r="I11" s="8">
        <v>25</v>
      </c>
      <c r="J11" s="8">
        <f t="shared" si="0"/>
        <v>345</v>
      </c>
    </row>
    <row r="12" spans="1:10" ht="14.85" customHeight="1">
      <c r="A12" s="6">
        <f t="shared" si="1"/>
        <v>9</v>
      </c>
      <c r="B12" s="7" t="s">
        <v>46</v>
      </c>
      <c r="C12" s="7" t="s">
        <v>49</v>
      </c>
      <c r="D12" s="7" t="s">
        <v>50</v>
      </c>
      <c r="E12" s="7" t="s">
        <v>10</v>
      </c>
      <c r="F12" s="7" t="s">
        <v>6</v>
      </c>
      <c r="G12" s="7">
        <v>1</v>
      </c>
      <c r="H12" s="8">
        <f>VLOOKUP(F12,'[1]EMAMI LTD'!$C$4:$D$112,2,FALSE)</f>
        <v>32</v>
      </c>
      <c r="I12" s="8">
        <v>25</v>
      </c>
      <c r="J12" s="8">
        <f t="shared" si="0"/>
        <v>57</v>
      </c>
    </row>
    <row r="13" spans="1:10" ht="14.85" customHeight="1">
      <c r="A13" s="6">
        <f t="shared" si="1"/>
        <v>10</v>
      </c>
      <c r="B13" s="7" t="s">
        <v>51</v>
      </c>
      <c r="C13" s="7" t="s">
        <v>52</v>
      </c>
      <c r="D13" s="7" t="s">
        <v>53</v>
      </c>
      <c r="E13" s="7" t="s">
        <v>10</v>
      </c>
      <c r="F13" s="7" t="s">
        <v>6</v>
      </c>
      <c r="G13" s="7">
        <v>36</v>
      </c>
      <c r="H13" s="8">
        <f>VLOOKUP(F13,'[1]EMAMI LTD'!$C$4:$D$112,2,FALSE)</f>
        <v>32</v>
      </c>
      <c r="I13" s="8">
        <v>25</v>
      </c>
      <c r="J13" s="8">
        <f t="shared" si="0"/>
        <v>1177</v>
      </c>
    </row>
    <row r="14" spans="1:10" ht="14.85" customHeight="1">
      <c r="A14" s="6">
        <f t="shared" si="1"/>
        <v>11</v>
      </c>
      <c r="B14" s="7" t="s">
        <v>54</v>
      </c>
      <c r="C14" s="7" t="s">
        <v>55</v>
      </c>
      <c r="D14" s="10" t="s">
        <v>56</v>
      </c>
      <c r="E14" s="10" t="s">
        <v>57</v>
      </c>
      <c r="F14" s="10" t="s">
        <v>58</v>
      </c>
      <c r="G14" s="7">
        <v>3</v>
      </c>
      <c r="H14" s="8">
        <v>32</v>
      </c>
      <c r="I14" s="8">
        <v>25</v>
      </c>
      <c r="J14" s="8">
        <f t="shared" si="0"/>
        <v>121</v>
      </c>
    </row>
    <row r="15" spans="1:10" ht="14.85" customHeight="1">
      <c r="A15" s="6">
        <f t="shared" si="1"/>
        <v>12</v>
      </c>
      <c r="B15" s="7" t="s">
        <v>54</v>
      </c>
      <c r="C15" s="7" t="s">
        <v>59</v>
      </c>
      <c r="D15" s="7" t="s">
        <v>60</v>
      </c>
      <c r="E15" s="7" t="s">
        <v>10</v>
      </c>
      <c r="F15" s="7" t="s">
        <v>4</v>
      </c>
      <c r="G15" s="7">
        <v>9</v>
      </c>
      <c r="H15" s="8">
        <f>VLOOKUP(F15,'[1]EMAMI LTD'!$C$4:$D$112,2,FALSE)</f>
        <v>29</v>
      </c>
      <c r="I15" s="8">
        <v>25</v>
      </c>
      <c r="J15" s="8">
        <f t="shared" si="0"/>
        <v>286</v>
      </c>
    </row>
    <row r="16" spans="1:10" ht="14.85" customHeight="1">
      <c r="A16" s="6">
        <f t="shared" si="1"/>
        <v>13</v>
      </c>
      <c r="B16" s="7" t="s">
        <v>61</v>
      </c>
      <c r="C16" s="7" t="s">
        <v>62</v>
      </c>
      <c r="D16" s="7" t="s">
        <v>63</v>
      </c>
      <c r="E16" s="7" t="s">
        <v>10</v>
      </c>
      <c r="F16" s="7" t="s">
        <v>22</v>
      </c>
      <c r="G16" s="7">
        <v>16</v>
      </c>
      <c r="H16" s="8">
        <f>VLOOKUP(F16,'[1]EMAMI LTD'!$C$4:$D$112,2,FALSE)</f>
        <v>29</v>
      </c>
      <c r="I16" s="8">
        <v>25</v>
      </c>
      <c r="J16" s="8">
        <f t="shared" si="0"/>
        <v>489</v>
      </c>
    </row>
    <row r="17" spans="1:10" ht="14.85" customHeight="1">
      <c r="A17" s="6">
        <f t="shared" si="1"/>
        <v>14</v>
      </c>
      <c r="B17" s="7" t="s">
        <v>64</v>
      </c>
      <c r="C17" s="7" t="s">
        <v>65</v>
      </c>
      <c r="D17" s="7" t="s">
        <v>66</v>
      </c>
      <c r="E17" s="7" t="s">
        <v>10</v>
      </c>
      <c r="F17" s="7" t="s">
        <v>3</v>
      </c>
      <c r="G17" s="7">
        <v>14</v>
      </c>
      <c r="H17" s="8">
        <f>VLOOKUP(F17,'[1]EMAMI LTD'!$C$4:$D$112,2,FALSE)</f>
        <v>32</v>
      </c>
      <c r="I17" s="8">
        <v>25</v>
      </c>
      <c r="J17" s="8">
        <f t="shared" si="0"/>
        <v>473</v>
      </c>
    </row>
    <row r="18" spans="1:10" ht="14.85" customHeight="1">
      <c r="A18" s="6">
        <f t="shared" si="1"/>
        <v>15</v>
      </c>
      <c r="B18" s="7" t="s">
        <v>64</v>
      </c>
      <c r="C18" s="7" t="s">
        <v>67</v>
      </c>
      <c r="D18" s="7" t="s">
        <v>68</v>
      </c>
      <c r="E18" s="7" t="s">
        <v>10</v>
      </c>
      <c r="F18" s="7" t="s">
        <v>69</v>
      </c>
      <c r="G18" s="7">
        <v>12</v>
      </c>
      <c r="H18" s="8">
        <f>VLOOKUP(F18,'[1]EMAMI LTD'!$C$4:$D$112,2,FALSE)</f>
        <v>29</v>
      </c>
      <c r="I18" s="8">
        <v>25</v>
      </c>
      <c r="J18" s="8">
        <f t="shared" si="0"/>
        <v>373</v>
      </c>
    </row>
    <row r="19" spans="1:10" ht="14.85" customHeight="1">
      <c r="A19" s="6">
        <f t="shared" si="1"/>
        <v>16</v>
      </c>
      <c r="B19" s="7" t="s">
        <v>64</v>
      </c>
      <c r="C19" s="7" t="s">
        <v>70</v>
      </c>
      <c r="D19" s="7" t="s">
        <v>71</v>
      </c>
      <c r="E19" s="7" t="s">
        <v>10</v>
      </c>
      <c r="F19" s="7" t="s">
        <v>6</v>
      </c>
      <c r="G19" s="7">
        <v>31</v>
      </c>
      <c r="H19" s="8">
        <f>VLOOKUP(F19,'[1]EMAMI LTD'!$C$4:$D$112,2,FALSE)</f>
        <v>32</v>
      </c>
      <c r="I19" s="8">
        <v>25</v>
      </c>
      <c r="J19" s="8">
        <f t="shared" si="0"/>
        <v>1017</v>
      </c>
    </row>
    <row r="20" spans="1:10" ht="14.85" customHeight="1">
      <c r="A20" s="6">
        <f t="shared" si="1"/>
        <v>17</v>
      </c>
      <c r="B20" s="7" t="s">
        <v>72</v>
      </c>
      <c r="C20" s="7" t="s">
        <v>73</v>
      </c>
      <c r="D20" s="7" t="s">
        <v>74</v>
      </c>
      <c r="E20" s="7" t="s">
        <v>10</v>
      </c>
      <c r="F20" s="7" t="s">
        <v>6</v>
      </c>
      <c r="G20" s="7">
        <v>11</v>
      </c>
      <c r="H20" s="8">
        <f>VLOOKUP(F20,'[1]EMAMI LTD'!$C$4:$D$112,2,FALSE)</f>
        <v>32</v>
      </c>
      <c r="I20" s="8">
        <v>25</v>
      </c>
      <c r="J20" s="8">
        <f t="shared" si="0"/>
        <v>377</v>
      </c>
    </row>
    <row r="21" spans="1:10" ht="14.85" customHeight="1">
      <c r="A21" s="6">
        <f t="shared" si="1"/>
        <v>18</v>
      </c>
      <c r="B21" s="7" t="s">
        <v>72</v>
      </c>
      <c r="C21" s="7" t="s">
        <v>75</v>
      </c>
      <c r="D21" s="7" t="s">
        <v>76</v>
      </c>
      <c r="E21" s="7" t="s">
        <v>10</v>
      </c>
      <c r="F21" s="7" t="s">
        <v>6</v>
      </c>
      <c r="G21" s="7">
        <v>29</v>
      </c>
      <c r="H21" s="8">
        <f>VLOOKUP(F21,'[1]EMAMI LTD'!$C$4:$D$112,2,FALSE)</f>
        <v>32</v>
      </c>
      <c r="I21" s="8">
        <v>25</v>
      </c>
      <c r="J21" s="8">
        <f t="shared" si="0"/>
        <v>953</v>
      </c>
    </row>
    <row r="22" spans="1:10" ht="14.85" customHeight="1">
      <c r="A22" s="6">
        <f t="shared" si="1"/>
        <v>19</v>
      </c>
      <c r="B22" s="7" t="s">
        <v>72</v>
      </c>
      <c r="C22" s="7" t="s">
        <v>77</v>
      </c>
      <c r="D22" s="7" t="s">
        <v>78</v>
      </c>
      <c r="E22" s="7" t="s">
        <v>10</v>
      </c>
      <c r="F22" s="7" t="s">
        <v>7</v>
      </c>
      <c r="G22" s="7">
        <v>2</v>
      </c>
      <c r="H22" s="8">
        <f>VLOOKUP(F22,'[1]EMAMI LTD'!$C$4:$D$112,2,FALSE)</f>
        <v>32</v>
      </c>
      <c r="I22" s="8">
        <v>25</v>
      </c>
      <c r="J22" s="8">
        <f t="shared" si="0"/>
        <v>89</v>
      </c>
    </row>
    <row r="23" spans="1:10" ht="14.85" customHeight="1">
      <c r="A23" s="6">
        <f t="shared" si="1"/>
        <v>20</v>
      </c>
      <c r="B23" s="7" t="s">
        <v>72</v>
      </c>
      <c r="C23" s="7" t="s">
        <v>79</v>
      </c>
      <c r="D23" s="7" t="s">
        <v>80</v>
      </c>
      <c r="E23" s="7" t="s">
        <v>10</v>
      </c>
      <c r="F23" s="7" t="s">
        <v>8</v>
      </c>
      <c r="G23" s="7">
        <v>8</v>
      </c>
      <c r="H23" s="8">
        <f>VLOOKUP(F23,'[1]EMAMI LTD'!$C$4:$D$112,2,FALSE)</f>
        <v>32</v>
      </c>
      <c r="I23" s="8">
        <v>25</v>
      </c>
      <c r="J23" s="8">
        <f t="shared" si="0"/>
        <v>281</v>
      </c>
    </row>
    <row r="24" spans="1:10" ht="14.85" customHeight="1">
      <c r="A24" s="6">
        <f t="shared" si="1"/>
        <v>21</v>
      </c>
      <c r="B24" s="7" t="s">
        <v>81</v>
      </c>
      <c r="C24" s="7" t="s">
        <v>82</v>
      </c>
      <c r="D24" s="7" t="s">
        <v>83</v>
      </c>
      <c r="E24" s="7" t="s">
        <v>10</v>
      </c>
      <c r="F24" s="7" t="s">
        <v>3</v>
      </c>
      <c r="G24" s="7">
        <v>2</v>
      </c>
      <c r="H24" s="8">
        <f>VLOOKUP(F24,'[1]EMAMI LTD'!$C$4:$D$112,2,FALSE)</f>
        <v>32</v>
      </c>
      <c r="I24" s="8">
        <v>25</v>
      </c>
      <c r="J24" s="8">
        <f t="shared" si="0"/>
        <v>89</v>
      </c>
    </row>
    <row r="25" spans="1:10" ht="14.85" customHeight="1">
      <c r="A25" s="6">
        <f t="shared" si="1"/>
        <v>22</v>
      </c>
      <c r="B25" s="7" t="s">
        <v>84</v>
      </c>
      <c r="C25" s="7" t="s">
        <v>85</v>
      </c>
      <c r="D25" s="7" t="s">
        <v>86</v>
      </c>
      <c r="E25" s="7" t="s">
        <v>10</v>
      </c>
      <c r="F25" s="7" t="s">
        <v>26</v>
      </c>
      <c r="G25" s="7">
        <v>9</v>
      </c>
      <c r="H25" s="8">
        <f>VLOOKUP(F25,'[1]EMAMI LTD'!$C$4:$D$112,2,FALSE)</f>
        <v>29</v>
      </c>
      <c r="I25" s="8">
        <v>25</v>
      </c>
      <c r="J25" s="8">
        <f t="shared" si="0"/>
        <v>286</v>
      </c>
    </row>
    <row r="26" spans="1:10" ht="14.85" customHeight="1">
      <c r="A26" s="6">
        <f t="shared" si="1"/>
        <v>23</v>
      </c>
      <c r="B26" s="7" t="s">
        <v>84</v>
      </c>
      <c r="C26" s="7" t="s">
        <v>87</v>
      </c>
      <c r="D26" s="7" t="s">
        <v>88</v>
      </c>
      <c r="E26" s="7" t="s">
        <v>10</v>
      </c>
      <c r="F26" s="7" t="s">
        <v>2</v>
      </c>
      <c r="G26" s="7">
        <v>25</v>
      </c>
      <c r="H26" s="8">
        <f>VLOOKUP(F26,'[1]EMAMI LTD'!$C$4:$D$112,2,FALSE)</f>
        <v>29</v>
      </c>
      <c r="I26" s="8">
        <v>25</v>
      </c>
      <c r="J26" s="8">
        <f t="shared" si="0"/>
        <v>750</v>
      </c>
    </row>
    <row r="27" spans="1:10" ht="14.85" customHeight="1">
      <c r="A27" s="6">
        <f t="shared" si="1"/>
        <v>24</v>
      </c>
      <c r="B27" s="7" t="s">
        <v>84</v>
      </c>
      <c r="C27" s="7" t="s">
        <v>89</v>
      </c>
      <c r="D27" s="7" t="s">
        <v>90</v>
      </c>
      <c r="E27" s="7" t="s">
        <v>10</v>
      </c>
      <c r="F27" s="7" t="s">
        <v>1</v>
      </c>
      <c r="G27" s="7">
        <v>15</v>
      </c>
      <c r="H27" s="8">
        <f>VLOOKUP(F27,'[1]EMAMI LTD'!$C$4:$D$112,2,FALSE)</f>
        <v>32</v>
      </c>
      <c r="I27" s="8">
        <v>25</v>
      </c>
      <c r="J27" s="8">
        <f t="shared" si="0"/>
        <v>505</v>
      </c>
    </row>
    <row r="28" spans="1:10" ht="14.85" customHeight="1">
      <c r="A28" s="6">
        <f t="shared" si="1"/>
        <v>25</v>
      </c>
      <c r="B28" s="7" t="s">
        <v>84</v>
      </c>
      <c r="C28" s="7" t="s">
        <v>91</v>
      </c>
      <c r="D28" s="7" t="s">
        <v>92</v>
      </c>
      <c r="E28" s="7" t="s">
        <v>10</v>
      </c>
      <c r="F28" s="7" t="s">
        <v>4</v>
      </c>
      <c r="G28" s="7">
        <v>17</v>
      </c>
      <c r="H28" s="8">
        <f>VLOOKUP(F28,'[1]EMAMI LTD'!$C$4:$D$112,2,FALSE)</f>
        <v>29</v>
      </c>
      <c r="I28" s="8">
        <v>25</v>
      </c>
      <c r="J28" s="8">
        <f t="shared" si="0"/>
        <v>518</v>
      </c>
    </row>
    <row r="29" spans="1:10" ht="14.85" customHeight="1">
      <c r="A29" s="6">
        <f t="shared" si="1"/>
        <v>26</v>
      </c>
      <c r="B29" s="7" t="s">
        <v>93</v>
      </c>
      <c r="C29" s="7" t="s">
        <v>94</v>
      </c>
      <c r="D29" s="7" t="s">
        <v>95</v>
      </c>
      <c r="E29" s="7" t="s">
        <v>10</v>
      </c>
      <c r="F29" s="7" t="s">
        <v>20</v>
      </c>
      <c r="G29" s="7">
        <v>6</v>
      </c>
      <c r="H29" s="8">
        <f>VLOOKUP(F29,'[1]EMAMI LTD'!$C$4:$D$112,2,FALSE)</f>
        <v>29</v>
      </c>
      <c r="I29" s="8">
        <v>25</v>
      </c>
      <c r="J29" s="8">
        <f t="shared" si="0"/>
        <v>199</v>
      </c>
    </row>
    <row r="30" spans="1:10" ht="14.85" customHeight="1">
      <c r="A30" s="6">
        <f t="shared" si="1"/>
        <v>27</v>
      </c>
      <c r="B30" s="7" t="s">
        <v>93</v>
      </c>
      <c r="C30" s="7" t="s">
        <v>96</v>
      </c>
      <c r="D30" s="7" t="s">
        <v>97</v>
      </c>
      <c r="E30" s="7" t="s">
        <v>10</v>
      </c>
      <c r="F30" s="7" t="s">
        <v>26</v>
      </c>
      <c r="G30" s="7">
        <v>22</v>
      </c>
      <c r="H30" s="8">
        <f>VLOOKUP(F30,'[1]EMAMI LTD'!$C$4:$D$112,2,FALSE)</f>
        <v>29</v>
      </c>
      <c r="I30" s="8">
        <v>25</v>
      </c>
      <c r="J30" s="8">
        <f t="shared" si="0"/>
        <v>663</v>
      </c>
    </row>
    <row r="31" spans="1:10" ht="14.85" customHeight="1">
      <c r="A31" s="6">
        <f t="shared" si="1"/>
        <v>28</v>
      </c>
      <c r="B31" s="7" t="s">
        <v>93</v>
      </c>
      <c r="C31" s="7" t="s">
        <v>98</v>
      </c>
      <c r="D31" s="7" t="s">
        <v>99</v>
      </c>
      <c r="E31" s="7" t="s">
        <v>10</v>
      </c>
      <c r="F31" s="7" t="s">
        <v>24</v>
      </c>
      <c r="G31" s="7">
        <v>24</v>
      </c>
      <c r="H31" s="8">
        <f>VLOOKUP(F31,'[1]EMAMI LTD'!$C$4:$D$112,2,FALSE)</f>
        <v>29</v>
      </c>
      <c r="I31" s="8">
        <v>25</v>
      </c>
      <c r="J31" s="8">
        <f t="shared" si="0"/>
        <v>721</v>
      </c>
    </row>
    <row r="32" spans="1:10" ht="14.85" customHeight="1">
      <c r="A32" s="6">
        <f t="shared" si="1"/>
        <v>29</v>
      </c>
      <c r="B32" s="7" t="s">
        <v>100</v>
      </c>
      <c r="C32" s="7" t="s">
        <v>101</v>
      </c>
      <c r="D32" s="7" t="s">
        <v>102</v>
      </c>
      <c r="E32" s="7" t="s">
        <v>10</v>
      </c>
      <c r="F32" s="7" t="s">
        <v>25</v>
      </c>
      <c r="G32" s="7">
        <v>75</v>
      </c>
      <c r="H32" s="8">
        <f>VLOOKUP(F32,'[1]EMAMI LTD'!$C$4:$D$112,2,FALSE)</f>
        <v>32</v>
      </c>
      <c r="I32" s="8">
        <v>25</v>
      </c>
      <c r="J32" s="8">
        <f t="shared" si="0"/>
        <v>2425</v>
      </c>
    </row>
    <row r="33" spans="1:10" ht="14.85" customHeight="1">
      <c r="A33" s="6">
        <f t="shared" si="1"/>
        <v>30</v>
      </c>
      <c r="B33" s="7" t="s">
        <v>103</v>
      </c>
      <c r="C33" s="7" t="s">
        <v>104</v>
      </c>
      <c r="D33" s="7" t="s">
        <v>105</v>
      </c>
      <c r="E33" s="7" t="s">
        <v>10</v>
      </c>
      <c r="F33" s="7" t="s">
        <v>27</v>
      </c>
      <c r="G33" s="7">
        <v>38</v>
      </c>
      <c r="H33" s="8">
        <f>VLOOKUP(F33,'[1]EMAMI LTD'!$C$4:$D$112,2,FALSE)</f>
        <v>32</v>
      </c>
      <c r="I33" s="8">
        <v>25</v>
      </c>
      <c r="J33" s="8">
        <f t="shared" si="0"/>
        <v>1241</v>
      </c>
    </row>
    <row r="34" spans="1:10" ht="14.85" customHeight="1">
      <c r="A34" s="6">
        <f t="shared" si="1"/>
        <v>31</v>
      </c>
      <c r="B34" s="7" t="s">
        <v>106</v>
      </c>
      <c r="C34" s="7" t="s">
        <v>107</v>
      </c>
      <c r="D34" s="7" t="s">
        <v>108</v>
      </c>
      <c r="E34" s="7" t="s">
        <v>10</v>
      </c>
      <c r="F34" s="7" t="s">
        <v>6</v>
      </c>
      <c r="G34" s="7">
        <v>13</v>
      </c>
      <c r="H34" s="8">
        <f>VLOOKUP(F34,'[1]EMAMI LTD'!$C$4:$D$112,2,FALSE)</f>
        <v>32</v>
      </c>
      <c r="I34" s="8">
        <v>25</v>
      </c>
      <c r="J34" s="8">
        <f t="shared" si="0"/>
        <v>441</v>
      </c>
    </row>
    <row r="35" spans="1:10" ht="14.85" customHeight="1">
      <c r="A35" s="6">
        <f t="shared" si="1"/>
        <v>32</v>
      </c>
      <c r="B35" s="7" t="s">
        <v>106</v>
      </c>
      <c r="C35" s="7" t="s">
        <v>109</v>
      </c>
      <c r="D35" s="7" t="s">
        <v>110</v>
      </c>
      <c r="E35" s="7" t="s">
        <v>10</v>
      </c>
      <c r="F35" s="7" t="s">
        <v>6</v>
      </c>
      <c r="G35" s="7">
        <v>4</v>
      </c>
      <c r="H35" s="8">
        <f>VLOOKUP(F35,'[1]EMAMI LTD'!$C$4:$D$112,2,FALSE)</f>
        <v>32</v>
      </c>
      <c r="I35" s="8">
        <v>25</v>
      </c>
      <c r="J35" s="8">
        <f t="shared" si="0"/>
        <v>153</v>
      </c>
    </row>
    <row r="36" spans="1:10" ht="14.85" customHeight="1">
      <c r="A36" s="6">
        <f t="shared" si="1"/>
        <v>33</v>
      </c>
      <c r="B36" s="7" t="s">
        <v>111</v>
      </c>
      <c r="C36" s="7" t="s">
        <v>112</v>
      </c>
      <c r="D36" s="7" t="s">
        <v>113</v>
      </c>
      <c r="E36" s="7" t="s">
        <v>10</v>
      </c>
      <c r="F36" s="7" t="s">
        <v>6</v>
      </c>
      <c r="G36" s="7">
        <v>8</v>
      </c>
      <c r="H36" s="8">
        <f>VLOOKUP(F36,'[1]EMAMI LTD'!$C$4:$D$112,2,FALSE)</f>
        <v>32</v>
      </c>
      <c r="I36" s="8">
        <v>25</v>
      </c>
      <c r="J36" s="8">
        <f t="shared" si="0"/>
        <v>281</v>
      </c>
    </row>
    <row r="37" spans="1:10" ht="14.85" customHeight="1">
      <c r="A37" s="6">
        <f t="shared" si="1"/>
        <v>34</v>
      </c>
      <c r="B37" s="7" t="s">
        <v>111</v>
      </c>
      <c r="C37" s="7" t="s">
        <v>114</v>
      </c>
      <c r="D37" s="7" t="s">
        <v>115</v>
      </c>
      <c r="E37" s="7" t="s">
        <v>10</v>
      </c>
      <c r="F37" s="7" t="s">
        <v>5</v>
      </c>
      <c r="G37" s="7">
        <v>2</v>
      </c>
      <c r="H37" s="8">
        <f>VLOOKUP(F37,'[1]EMAMI LTD'!$C$4:$D$112,2,FALSE)</f>
        <v>29</v>
      </c>
      <c r="I37" s="8">
        <v>25</v>
      </c>
      <c r="J37" s="8">
        <f t="shared" si="0"/>
        <v>83</v>
      </c>
    </row>
    <row r="38" spans="1:10" ht="14.85" customHeight="1">
      <c r="A38" s="6">
        <f t="shared" si="1"/>
        <v>35</v>
      </c>
      <c r="B38" s="7" t="s">
        <v>111</v>
      </c>
      <c r="C38" s="7" t="s">
        <v>116</v>
      </c>
      <c r="D38" s="7" t="s">
        <v>117</v>
      </c>
      <c r="E38" s="7" t="s">
        <v>10</v>
      </c>
      <c r="F38" s="7" t="s">
        <v>118</v>
      </c>
      <c r="G38" s="7">
        <v>14</v>
      </c>
      <c r="H38" s="8">
        <f>VLOOKUP(F38,'[1]EMAMI LTD'!$C$4:$D$112,2,FALSE)</f>
        <v>70</v>
      </c>
      <c r="I38" s="8">
        <v>25</v>
      </c>
      <c r="J38" s="8">
        <f t="shared" si="0"/>
        <v>1005</v>
      </c>
    </row>
    <row r="39" spans="1:10" ht="14.85" customHeight="1">
      <c r="A39" s="6">
        <f t="shared" si="1"/>
        <v>36</v>
      </c>
      <c r="B39" s="7" t="s">
        <v>119</v>
      </c>
      <c r="C39" s="7" t="s">
        <v>120</v>
      </c>
      <c r="D39" s="10" t="s">
        <v>56</v>
      </c>
      <c r="E39" s="10" t="s">
        <v>121</v>
      </c>
      <c r="F39" s="10" t="s">
        <v>58</v>
      </c>
      <c r="G39" s="7">
        <v>3</v>
      </c>
      <c r="H39" s="8">
        <v>29</v>
      </c>
      <c r="I39" s="8">
        <v>25</v>
      </c>
      <c r="J39" s="8">
        <f t="shared" si="0"/>
        <v>112</v>
      </c>
    </row>
    <row r="40" spans="1:10" ht="14.85" customHeight="1">
      <c r="A40" s="6">
        <f t="shared" si="1"/>
        <v>37</v>
      </c>
      <c r="B40" s="7" t="s">
        <v>119</v>
      </c>
      <c r="C40" s="7" t="s">
        <v>122</v>
      </c>
      <c r="D40" s="7" t="s">
        <v>123</v>
      </c>
      <c r="E40" s="7" t="s">
        <v>10</v>
      </c>
      <c r="F40" s="7" t="s">
        <v>1</v>
      </c>
      <c r="G40" s="7">
        <v>3</v>
      </c>
      <c r="H40" s="8">
        <f>VLOOKUP(F40,'[1]EMAMI LTD'!$C$4:$D$112,2,FALSE)</f>
        <v>32</v>
      </c>
      <c r="I40" s="8">
        <v>25</v>
      </c>
      <c r="J40" s="8">
        <f t="shared" si="0"/>
        <v>121</v>
      </c>
    </row>
    <row r="41" spans="1:10" ht="14.85" customHeight="1">
      <c r="A41" s="6">
        <f t="shared" si="1"/>
        <v>38</v>
      </c>
      <c r="B41" s="7" t="s">
        <v>124</v>
      </c>
      <c r="C41" s="7" t="s">
        <v>125</v>
      </c>
      <c r="D41" s="7" t="s">
        <v>126</v>
      </c>
      <c r="E41" s="7" t="s">
        <v>10</v>
      </c>
      <c r="F41" s="7" t="s">
        <v>2</v>
      </c>
      <c r="G41" s="7">
        <v>12</v>
      </c>
      <c r="H41" s="8">
        <f>VLOOKUP(F41,'[1]EMAMI LTD'!$C$4:$D$112,2,FALSE)</f>
        <v>29</v>
      </c>
      <c r="I41" s="8">
        <v>25</v>
      </c>
      <c r="J41" s="8">
        <f t="shared" si="0"/>
        <v>373</v>
      </c>
    </row>
    <row r="42" spans="1:10" ht="14.85" customHeight="1">
      <c r="A42" s="6">
        <f t="shared" si="1"/>
        <v>39</v>
      </c>
      <c r="B42" s="7" t="s">
        <v>124</v>
      </c>
      <c r="C42" s="7" t="s">
        <v>127</v>
      </c>
      <c r="D42" s="7" t="s">
        <v>128</v>
      </c>
      <c r="E42" s="7" t="s">
        <v>10</v>
      </c>
      <c r="F42" s="7" t="s">
        <v>3</v>
      </c>
      <c r="G42" s="7">
        <v>5</v>
      </c>
      <c r="H42" s="8">
        <f>VLOOKUP(F42,'[1]EMAMI LTD'!$C$4:$D$112,2,FALSE)</f>
        <v>32</v>
      </c>
      <c r="I42" s="8">
        <v>25</v>
      </c>
      <c r="J42" s="8">
        <f t="shared" si="0"/>
        <v>185</v>
      </c>
    </row>
    <row r="43" spans="1:10" ht="14.85" customHeight="1">
      <c r="A43" s="6">
        <f t="shared" si="1"/>
        <v>40</v>
      </c>
      <c r="B43" s="7" t="s">
        <v>124</v>
      </c>
      <c r="C43" s="7" t="s">
        <v>129</v>
      </c>
      <c r="D43" s="7" t="s">
        <v>130</v>
      </c>
      <c r="E43" s="7" t="s">
        <v>10</v>
      </c>
      <c r="F43" s="7" t="s">
        <v>5</v>
      </c>
      <c r="G43" s="7">
        <v>3</v>
      </c>
      <c r="H43" s="8">
        <f>VLOOKUP(F43,'[1]EMAMI LTD'!$C$4:$D$112,2,FALSE)</f>
        <v>29</v>
      </c>
      <c r="I43" s="8">
        <v>25</v>
      </c>
      <c r="J43" s="8">
        <f t="shared" si="0"/>
        <v>112</v>
      </c>
    </row>
    <row r="44" spans="1:10" ht="14.85" customHeight="1">
      <c r="A44" s="6">
        <f t="shared" si="1"/>
        <v>41</v>
      </c>
      <c r="B44" s="7" t="s">
        <v>124</v>
      </c>
      <c r="C44" s="7" t="s">
        <v>131</v>
      </c>
      <c r="D44" s="7" t="s">
        <v>132</v>
      </c>
      <c r="E44" s="7" t="s">
        <v>10</v>
      </c>
      <c r="F44" s="7" t="s">
        <v>7</v>
      </c>
      <c r="G44" s="7">
        <v>9</v>
      </c>
      <c r="H44" s="8">
        <f>VLOOKUP(F44,'[1]EMAMI LTD'!$C$4:$D$112,2,FALSE)</f>
        <v>32</v>
      </c>
      <c r="I44" s="8">
        <v>25</v>
      </c>
      <c r="J44" s="8">
        <f t="shared" si="0"/>
        <v>313</v>
      </c>
    </row>
    <row r="45" spans="1:10" ht="14.85" customHeight="1">
      <c r="A45" s="6">
        <f t="shared" si="1"/>
        <v>42</v>
      </c>
      <c r="B45" s="7" t="s">
        <v>133</v>
      </c>
      <c r="C45" s="7" t="s">
        <v>134</v>
      </c>
      <c r="D45" s="7" t="s">
        <v>135</v>
      </c>
      <c r="E45" s="7" t="s">
        <v>10</v>
      </c>
      <c r="F45" s="7" t="s">
        <v>4</v>
      </c>
      <c r="G45" s="7">
        <v>38</v>
      </c>
      <c r="H45" s="8">
        <f>VLOOKUP(F45,'[1]EMAMI LTD'!$C$4:$D$112,2,FALSE)</f>
        <v>29</v>
      </c>
      <c r="I45" s="8">
        <v>25</v>
      </c>
      <c r="J45" s="8">
        <f t="shared" si="0"/>
        <v>1127</v>
      </c>
    </row>
    <row r="46" spans="1:10" ht="14.85" customHeight="1">
      <c r="A46" s="6">
        <f t="shared" si="1"/>
        <v>43</v>
      </c>
      <c r="B46" s="7" t="s">
        <v>133</v>
      </c>
      <c r="C46" s="7" t="s">
        <v>136</v>
      </c>
      <c r="D46" s="7" t="s">
        <v>137</v>
      </c>
      <c r="E46" s="7" t="s">
        <v>10</v>
      </c>
      <c r="F46" s="7" t="s">
        <v>6</v>
      </c>
      <c r="G46" s="7">
        <v>9</v>
      </c>
      <c r="H46" s="8">
        <f>VLOOKUP(F46,'[1]EMAMI LTD'!$C$4:$D$112,2,FALSE)</f>
        <v>32</v>
      </c>
      <c r="I46" s="8">
        <v>25</v>
      </c>
      <c r="J46" s="8">
        <f t="shared" si="0"/>
        <v>313</v>
      </c>
    </row>
    <row r="47" spans="1:10" ht="14.85" customHeight="1">
      <c r="A47" s="6">
        <f t="shared" si="1"/>
        <v>44</v>
      </c>
      <c r="B47" s="7" t="s">
        <v>133</v>
      </c>
      <c r="C47" s="7" t="s">
        <v>138</v>
      </c>
      <c r="D47" s="7" t="s">
        <v>139</v>
      </c>
      <c r="E47" s="7" t="s">
        <v>10</v>
      </c>
      <c r="F47" s="7" t="s">
        <v>6</v>
      </c>
      <c r="G47" s="7">
        <v>18</v>
      </c>
      <c r="H47" s="8">
        <f>VLOOKUP(F47,'[1]EMAMI LTD'!$C$4:$D$112,2,FALSE)</f>
        <v>32</v>
      </c>
      <c r="I47" s="8">
        <v>25</v>
      </c>
      <c r="J47" s="8">
        <f t="shared" si="0"/>
        <v>601</v>
      </c>
    </row>
    <row r="48" spans="1:10" ht="14.85" customHeight="1">
      <c r="A48" s="6">
        <f t="shared" si="1"/>
        <v>45</v>
      </c>
      <c r="B48" s="7" t="s">
        <v>133</v>
      </c>
      <c r="C48" s="7" t="s">
        <v>140</v>
      </c>
      <c r="D48" s="7" t="s">
        <v>141</v>
      </c>
      <c r="E48" s="7" t="s">
        <v>10</v>
      </c>
      <c r="F48" s="7" t="s">
        <v>5</v>
      </c>
      <c r="G48" s="7">
        <v>6</v>
      </c>
      <c r="H48" s="8">
        <f>VLOOKUP(F48,'[1]EMAMI LTD'!$C$4:$D$112,2,FALSE)</f>
        <v>29</v>
      </c>
      <c r="I48" s="8">
        <v>25</v>
      </c>
      <c r="J48" s="8">
        <f t="shared" si="0"/>
        <v>199</v>
      </c>
    </row>
    <row r="49" spans="1:10" ht="14.85" customHeight="1">
      <c r="A49" s="6">
        <f t="shared" si="1"/>
        <v>46</v>
      </c>
      <c r="B49" s="7" t="s">
        <v>133</v>
      </c>
      <c r="C49" s="7" t="s">
        <v>142</v>
      </c>
      <c r="D49" s="7" t="s">
        <v>143</v>
      </c>
      <c r="E49" s="7" t="s">
        <v>10</v>
      </c>
      <c r="F49" s="7" t="s">
        <v>5</v>
      </c>
      <c r="G49" s="7">
        <v>23</v>
      </c>
      <c r="H49" s="8">
        <f>VLOOKUP(F49,'[1]EMAMI LTD'!$C$4:$D$112,2,FALSE)</f>
        <v>29</v>
      </c>
      <c r="I49" s="8">
        <v>25</v>
      </c>
      <c r="J49" s="8">
        <f t="shared" si="0"/>
        <v>692</v>
      </c>
    </row>
    <row r="50" spans="1:10" ht="14.85" customHeight="1">
      <c r="A50" s="6">
        <f t="shared" si="1"/>
        <v>47</v>
      </c>
      <c r="B50" s="7" t="s">
        <v>133</v>
      </c>
      <c r="C50" s="7" t="s">
        <v>144</v>
      </c>
      <c r="D50" s="7" t="s">
        <v>145</v>
      </c>
      <c r="E50" s="7" t="s">
        <v>10</v>
      </c>
      <c r="F50" s="7" t="s">
        <v>146</v>
      </c>
      <c r="G50" s="7">
        <v>10</v>
      </c>
      <c r="H50" s="8">
        <f>VLOOKUP(F50,'[1]EMAMI LTD'!$C$4:$D$112,2,FALSE)</f>
        <v>32</v>
      </c>
      <c r="I50" s="8">
        <v>25</v>
      </c>
      <c r="J50" s="8">
        <f t="shared" si="0"/>
        <v>345</v>
      </c>
    </row>
    <row r="51" spans="1:10" ht="14.85" customHeight="1">
      <c r="A51" s="21" t="s">
        <v>147</v>
      </c>
      <c r="B51" s="22"/>
      <c r="C51" s="22"/>
      <c r="D51" s="22"/>
      <c r="E51" s="22"/>
      <c r="F51" s="22"/>
      <c r="G51" s="22"/>
      <c r="H51" s="22"/>
      <c r="I51" s="23"/>
      <c r="J51" s="12">
        <f>SUM(J4:J50)</f>
        <v>22495</v>
      </c>
    </row>
    <row r="52" spans="1:10" ht="14.85" customHeight="1">
      <c r="A52" s="9"/>
      <c r="B52"/>
      <c r="C52"/>
      <c r="D52"/>
      <c r="E52"/>
      <c r="F52"/>
      <c r="G52" s="5">
        <f>SUM(G4:G50)</f>
        <v>674</v>
      </c>
      <c r="H52" s="13"/>
      <c r="I52" s="13"/>
      <c r="J52" s="13"/>
    </row>
    <row r="53" spans="1:10" s="3" customFormat="1" ht="30" customHeight="1">
      <c r="A53" s="14" t="s">
        <v>28</v>
      </c>
      <c r="B53" s="14"/>
      <c r="C53" s="14"/>
      <c r="D53" s="14"/>
      <c r="E53" s="14"/>
      <c r="F53" s="14"/>
      <c r="G53" s="14"/>
      <c r="H53" s="15"/>
      <c r="I53" s="15"/>
      <c r="J53" s="15"/>
    </row>
    <row r="54" spans="1:10" s="3" customFormat="1" ht="30" customHeight="1">
      <c r="A54" s="14" t="s">
        <v>0</v>
      </c>
      <c r="B54" s="14"/>
      <c r="C54" s="14"/>
      <c r="D54" s="14"/>
      <c r="E54" s="14"/>
      <c r="F54" s="14"/>
      <c r="G54" s="14"/>
      <c r="H54" s="15"/>
      <c r="I54" s="15"/>
      <c r="J54" s="15"/>
    </row>
  </sheetData>
  <sortState ref="B4:J107">
    <sortCondition ref="B4:B107"/>
    <sortCondition ref="C4:C107"/>
  </sortState>
  <mergeCells count="7">
    <mergeCell ref="A53:J53"/>
    <mergeCell ref="A54:J54"/>
    <mergeCell ref="G1:J1"/>
    <mergeCell ref="A1:F1"/>
    <mergeCell ref="A2:F2"/>
    <mergeCell ref="G2:J2"/>
    <mergeCell ref="A51:I51"/>
  </mergeCells>
  <conditionalFormatting sqref="C3:C52">
    <cfRule type="duplicateValues" dxfId="0" priority="9"/>
  </conditionalFormatting>
  <pageMargins left="0.43" right="0.27559055118110237" top="0.6692913385826772" bottom="0.6692913385826772" header="0.31496062992125984" footer="0.31496062992125984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2024-06-08T10:57:44Z</cp:lastPrinted>
  <dcterms:created xsi:type="dcterms:W3CDTF">2023-06-09T11:03:29Z</dcterms:created>
  <dcterms:modified xsi:type="dcterms:W3CDTF">2024-06-25T06:56:53Z</dcterms:modified>
</cp:coreProperties>
</file>