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H9"/>
  <c r="H8"/>
  <c r="H4"/>
  <c r="H5" l="1"/>
  <c r="H6"/>
  <c r="H7"/>
  <c r="H10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<sst xmlns="http://schemas.openxmlformats.org/spreadsheetml/2006/main" count="63" uniqueCount="49">
  <si>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</si>
  <si>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06/3/2025</t>
  </si>
  <si>
    <t>1140</t>
  </si>
  <si>
    <t>1145</t>
  </si>
  <si>
    <t>10/3/2025</t>
  </si>
  <si>
    <t>1121</t>
  </si>
  <si>
    <t>1146</t>
  </si>
  <si>
    <t>18/3/2025</t>
  </si>
  <si>
    <t>1183</t>
  </si>
  <si>
    <t>22/3/2025</t>
  </si>
  <si>
    <t>1215</t>
  </si>
  <si>
    <t>28/3/2025</t>
  </si>
  <si>
    <t>1231</t>
  </si>
  <si>
    <t>11/3/2025</t>
  </si>
  <si>
    <t>1171</t>
  </si>
  <si>
    <t>1169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</si>
  <si>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</si>
  <si>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</si>
  <si>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PARADEEP</t>
  </si>
  <si>
    <t>PATTAMUNDAI</t>
  </si>
  <si>
    <t>JAJPUR ROAD</t>
  </si>
  <si>
    <t>KENDRAPARA</t>
  </si>
  <si>
    <t>JAGATSINGHPUR</t>
  </si>
  <si>
    <t>RAHAMA</t>
  </si>
  <si>
    <t>CTC</t>
  </si>
  <si>
    <t>DO/23280</t>
  </si>
  <si>
    <t>DO/23281</t>
  </si>
  <si>
    <t>DO/23494</t>
  </si>
  <si>
    <t>DO/23495</t>
  </si>
  <si>
    <t>DO/23596</t>
  </si>
  <si>
    <t>DO/23597</t>
  </si>
  <si>
    <t>DO/23959</t>
  </si>
  <si>
    <t>DO/24249</t>
  </si>
  <si>
    <t>DO/24549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</si>
  <si>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</si>
  <si>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</si>
  <si>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</si>
  <si>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</si>
  <si>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</si>
  <si>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</si>
  <si>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</si>
  <si>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</si>
  <si>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</si>
  <si>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AMOUNT</t>
  </si>
  <si>
    <t>DD.CH.</t>
  </si>
  <si>
    <t>LR.CH.</t>
  </si>
  <si>
    <t xml:space="preserve">SARATHI AGENCIES
Address: HOLDING NO. 814/1048,WARD NO.7  BIJU PATNAYAK CHHAK TULASIPUR ,9861994380
GST No:21AAWPB4386N1Z8
</t>
  </si>
  <si>
    <t>(RUPEES THREE THOUSAND ONE HUNDRED ONLY)</t>
  </si>
  <si>
    <t xml:space="preserve">Bill Date: 31/03/2025
Bill NO : 39056
Total Amount: 3100.00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</si>
</sst>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209550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SARATH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BHADRAK</v>
          </cell>
          <cell r="F4" t="str">
            <v>1060</v>
          </cell>
          <cell r="G4">
            <v>2</v>
          </cell>
          <cell r="H4">
            <v>77</v>
          </cell>
        </row>
        <row r="5">
          <cell r="E5" t="str">
            <v>JODA</v>
          </cell>
          <cell r="F5" t="str">
            <v>1052</v>
          </cell>
          <cell r="G5">
            <v>5</v>
          </cell>
          <cell r="H5">
            <v>110</v>
          </cell>
        </row>
        <row r="6">
          <cell r="E6" t="str">
            <v>BARIPADA</v>
          </cell>
          <cell r="F6" t="str">
            <v>1058</v>
          </cell>
          <cell r="G6">
            <v>4</v>
          </cell>
          <cell r="H6">
            <v>77</v>
          </cell>
        </row>
        <row r="7">
          <cell r="E7" t="str">
            <v>KANDARPUR</v>
          </cell>
          <cell r="F7" t="str">
            <v>1057</v>
          </cell>
          <cell r="G7">
            <v>5</v>
          </cell>
          <cell r="H7">
            <v>88</v>
          </cell>
        </row>
        <row r="8">
          <cell r="E8" t="str">
            <v>JAJPUR ROAD</v>
          </cell>
          <cell r="F8" t="str">
            <v>1084</v>
          </cell>
          <cell r="G8">
            <v>12</v>
          </cell>
          <cell r="H8">
            <v>66</v>
          </cell>
        </row>
        <row r="9">
          <cell r="E9" t="str">
            <v>NIALI</v>
          </cell>
          <cell r="F9" t="str">
            <v>1071</v>
          </cell>
          <cell r="G9">
            <v>5</v>
          </cell>
          <cell r="H9">
            <v>88</v>
          </cell>
        </row>
        <row r="10">
          <cell r="E10" t="str">
            <v>BARIPADA</v>
          </cell>
          <cell r="F10" t="str">
            <v>1093</v>
          </cell>
          <cell r="G10">
            <v>4</v>
          </cell>
          <cell r="H10">
            <v>77</v>
          </cell>
        </row>
        <row r="11">
          <cell r="E11" t="str">
            <v>PATTAMUNDAI</v>
          </cell>
          <cell r="F11" t="str">
            <v>1113</v>
          </cell>
          <cell r="G11">
            <v>2</v>
          </cell>
          <cell r="H11">
            <v>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BHADRAK</v>
          </cell>
          <cell r="F4" t="str">
            <v>918</v>
          </cell>
          <cell r="G4">
            <v>1</v>
          </cell>
          <cell r="H4">
            <v>88</v>
          </cell>
        </row>
        <row r="5">
          <cell r="E5" t="str">
            <v>ATHAGARH</v>
          </cell>
          <cell r="F5" t="str">
            <v>990</v>
          </cell>
          <cell r="G5">
            <v>3</v>
          </cell>
          <cell r="H5">
            <v>66</v>
          </cell>
        </row>
        <row r="6">
          <cell r="E6" t="str">
            <v>JAJPUR ROAD</v>
          </cell>
          <cell r="F6" t="str">
            <v>958</v>
          </cell>
          <cell r="G6">
            <v>3</v>
          </cell>
          <cell r="H6">
            <v>66</v>
          </cell>
        </row>
        <row r="7">
          <cell r="E7" t="str">
            <v>PARADEEP</v>
          </cell>
          <cell r="F7" t="str">
            <v>973</v>
          </cell>
          <cell r="G7">
            <v>1</v>
          </cell>
          <cell r="H7">
            <v>77</v>
          </cell>
        </row>
        <row r="8">
          <cell r="E8" t="str">
            <v>KUAKHIA</v>
          </cell>
          <cell r="F8" t="str">
            <v>971</v>
          </cell>
          <cell r="G8">
            <v>5</v>
          </cell>
          <cell r="H8">
            <v>66</v>
          </cell>
        </row>
        <row r="9">
          <cell r="E9" t="str">
            <v>PARADEEP</v>
          </cell>
          <cell r="F9" t="str">
            <v>935</v>
          </cell>
          <cell r="G9">
            <v>5</v>
          </cell>
          <cell r="H9">
            <v>77</v>
          </cell>
        </row>
        <row r="10">
          <cell r="E10" t="str">
            <v>PARADEEP</v>
          </cell>
          <cell r="F10" t="str">
            <v>936</v>
          </cell>
          <cell r="G10">
            <v>3</v>
          </cell>
          <cell r="H10">
            <v>77</v>
          </cell>
        </row>
        <row r="11">
          <cell r="E11" t="str">
            <v>KENDRAPARA</v>
          </cell>
          <cell r="F11" t="str">
            <v>996</v>
          </cell>
          <cell r="G11">
            <v>1</v>
          </cell>
          <cell r="H11">
            <v>77</v>
          </cell>
        </row>
        <row r="12">
          <cell r="E12" t="str">
            <v>ADASPUR</v>
          </cell>
          <cell r="F12" t="str">
            <v>997</v>
          </cell>
          <cell r="G12">
            <v>1</v>
          </cell>
          <cell r="H12">
            <v>88</v>
          </cell>
        </row>
        <row r="13">
          <cell r="E13" t="str">
            <v>NIALI</v>
          </cell>
          <cell r="F13" t="str">
            <v>1004</v>
          </cell>
          <cell r="G13">
            <v>3</v>
          </cell>
          <cell r="H13">
            <v>88</v>
          </cell>
        </row>
        <row r="14">
          <cell r="E14" t="str">
            <v>SALIPUR</v>
          </cell>
          <cell r="F14" t="str">
            <v>1014</v>
          </cell>
          <cell r="G14">
            <v>2</v>
          </cell>
          <cell r="H14">
            <v>66</v>
          </cell>
        </row>
        <row r="15">
          <cell r="E15" t="str">
            <v>SALIPUR</v>
          </cell>
          <cell r="F15" t="str">
            <v>911</v>
          </cell>
          <cell r="G15">
            <v>2</v>
          </cell>
          <cell r="H15">
            <v>66</v>
          </cell>
        </row>
        <row r="16">
          <cell r="E16" t="str">
            <v>SALIPUR</v>
          </cell>
          <cell r="F16" t="str">
            <v>915</v>
          </cell>
          <cell r="G16">
            <v>5</v>
          </cell>
          <cell r="H16">
            <v>66</v>
          </cell>
        </row>
        <row r="17">
          <cell r="E17" t="str">
            <v>BALASORE</v>
          </cell>
          <cell r="F17" t="str">
            <v>982</v>
          </cell>
          <cell r="G17">
            <v>3</v>
          </cell>
          <cell r="H17">
            <v>88</v>
          </cell>
        </row>
        <row r="18">
          <cell r="E18" t="str">
            <v>JHUMPURA</v>
          </cell>
          <cell r="F18" t="str">
            <v>1002</v>
          </cell>
          <cell r="G18">
            <v>4</v>
          </cell>
          <cell r="H18">
            <v>88</v>
          </cell>
        </row>
        <row r="19">
          <cell r="E19" t="str">
            <v>BHADRAK</v>
          </cell>
          <cell r="F19" t="str">
            <v>932</v>
          </cell>
          <cell r="G19">
            <v>1</v>
          </cell>
          <cell r="H19">
            <v>88</v>
          </cell>
        </row>
        <row r="20">
          <cell r="E20" t="str">
            <v>BARIPADA</v>
          </cell>
          <cell r="F20" t="str">
            <v>951</v>
          </cell>
          <cell r="G20">
            <v>1</v>
          </cell>
          <cell r="H20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S3" sqref="S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46</v>
      </c>
      <c r="B2" s="12"/>
      <c r="C2" s="12"/>
      <c r="D2" s="12"/>
      <c r="E2" s="12"/>
      <c r="F2" s="12"/>
      <c r="G2" s="12"/>
      <c r="H2" s="13"/>
      <c r="I2" s="14" t="s">
        <v>48</v>
      </c>
      <c r="J2" s="14"/>
      <c r="K2" s="14"/>
      <c r="L2" s="14"/>
    </row>
    <row r="3" spans="1:12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7" t="s">
        <v>41</v>
      </c>
      <c r="I3" s="7" t="s">
        <v>42</v>
      </c>
      <c r="J3" s="7" t="s">
        <v>44</v>
      </c>
      <c r="K3" s="7" t="s">
        <v>45</v>
      </c>
      <c r="L3" s="7" t="s">
        <v>43</v>
      </c>
    </row>
    <row r="4" spans="1:12">
      <c r="A4" s="4">
        <v>1</v>
      </c>
      <c r="B4" s="4" t="s">
        <v>1</v>
      </c>
      <c r="C4" s="4" t="s">
        <v>25</v>
      </c>
      <c r="D4" s="10" t="s">
        <v>24</v>
      </c>
      <c r="E4" s="4" t="s">
        <v>18</v>
      </c>
      <c r="F4" s="4" t="s">
        <v>2</v>
      </c>
      <c r="G4" s="4">
        <v>3</v>
      </c>
      <c r="H4" s="6">
        <f>VLOOKUP(E4,[2]Invoice!$E$4:$H$20,4,FALSE)</f>
        <v>77</v>
      </c>
      <c r="I4" s="6">
        <v>6</v>
      </c>
      <c r="J4" s="6">
        <v>36</v>
      </c>
      <c r="K4" s="6">
        <v>50</v>
      </c>
      <c r="L4" s="6">
        <f>G4*H4+I4+J4+K4</f>
        <v>323</v>
      </c>
    </row>
    <row r="5" spans="1:12">
      <c r="A5" s="4">
        <v>2</v>
      </c>
      <c r="B5" s="4" t="s">
        <v>1</v>
      </c>
      <c r="C5" s="4" t="s">
        <v>26</v>
      </c>
      <c r="D5" s="10" t="s">
        <v>24</v>
      </c>
      <c r="E5" s="4" t="s">
        <v>19</v>
      </c>
      <c r="F5" s="4" t="s">
        <v>3</v>
      </c>
      <c r="G5" s="4">
        <v>6</v>
      </c>
      <c r="H5" s="6">
        <f>VLOOKUP(E5,[1]Invoice!$E$4:$H$11,4,FALSE)</f>
        <v>77</v>
      </c>
      <c r="I5" s="6">
        <v>12</v>
      </c>
      <c r="J5" s="6">
        <v>72</v>
      </c>
      <c r="K5" s="6">
        <v>50</v>
      </c>
      <c r="L5" s="6">
        <f t="shared" ref="L5:L12" si="0">G5*H5+I5+J5+K5</f>
        <v>596</v>
      </c>
    </row>
    <row r="6" spans="1:12">
      <c r="A6" s="4">
        <v>3</v>
      </c>
      <c r="B6" s="4" t="s">
        <v>4</v>
      </c>
      <c r="C6" s="4" t="s">
        <v>27</v>
      </c>
      <c r="D6" s="10" t="s">
        <v>24</v>
      </c>
      <c r="E6" s="4" t="s">
        <v>20</v>
      </c>
      <c r="F6" s="4" t="s">
        <v>5</v>
      </c>
      <c r="G6" s="4">
        <v>3</v>
      </c>
      <c r="H6" s="6">
        <f>VLOOKUP(E6,[1]Invoice!$E$4:$H$11,4,FALSE)</f>
        <v>66</v>
      </c>
      <c r="I6" s="6">
        <v>6</v>
      </c>
      <c r="J6" s="6">
        <v>36</v>
      </c>
      <c r="K6" s="6">
        <v>50</v>
      </c>
      <c r="L6" s="6">
        <f t="shared" si="0"/>
        <v>290</v>
      </c>
    </row>
    <row r="7" spans="1:12">
      <c r="A7" s="4">
        <v>4</v>
      </c>
      <c r="B7" s="4" t="s">
        <v>4</v>
      </c>
      <c r="C7" s="4" t="s">
        <v>28</v>
      </c>
      <c r="D7" s="10" t="s">
        <v>24</v>
      </c>
      <c r="E7" s="4" t="s">
        <v>20</v>
      </c>
      <c r="F7" s="4" t="s">
        <v>6</v>
      </c>
      <c r="G7" s="4">
        <v>2</v>
      </c>
      <c r="H7" s="6">
        <f>VLOOKUP(E7,[1]Invoice!$E$4:$H$11,4,FALSE)</f>
        <v>66</v>
      </c>
      <c r="I7" s="6">
        <v>4</v>
      </c>
      <c r="J7" s="6">
        <v>24</v>
      </c>
      <c r="K7" s="6">
        <v>50</v>
      </c>
      <c r="L7" s="6">
        <f t="shared" si="0"/>
        <v>210</v>
      </c>
    </row>
    <row r="8" spans="1:12">
      <c r="A8" s="4">
        <v>5</v>
      </c>
      <c r="B8" s="4" t="s">
        <v>13</v>
      </c>
      <c r="C8" s="4" t="s">
        <v>29</v>
      </c>
      <c r="D8" s="10" t="s">
        <v>24</v>
      </c>
      <c r="E8" s="4" t="s">
        <v>21</v>
      </c>
      <c r="F8" s="4" t="s">
        <v>14</v>
      </c>
      <c r="G8" s="4">
        <v>4</v>
      </c>
      <c r="H8" s="6">
        <f>VLOOKUP(E8,[2]Invoice!$E$4:$H$20,4,FALSE)</f>
        <v>77</v>
      </c>
      <c r="I8" s="6">
        <v>8</v>
      </c>
      <c r="J8" s="6">
        <v>48</v>
      </c>
      <c r="K8" s="6">
        <v>50</v>
      </c>
      <c r="L8" s="6">
        <f t="shared" si="0"/>
        <v>414</v>
      </c>
    </row>
    <row r="9" spans="1:12">
      <c r="A9" s="4">
        <v>6</v>
      </c>
      <c r="B9" s="4" t="s">
        <v>13</v>
      </c>
      <c r="C9" s="4" t="s">
        <v>30</v>
      </c>
      <c r="D9" s="10" t="s">
        <v>24</v>
      </c>
      <c r="E9" s="4" t="s">
        <v>21</v>
      </c>
      <c r="F9" s="4" t="s">
        <v>15</v>
      </c>
      <c r="G9" s="4">
        <v>3</v>
      </c>
      <c r="H9" s="6">
        <f>VLOOKUP(E9,[2]Invoice!$E$4:$H$20,4,FALSE)</f>
        <v>77</v>
      </c>
      <c r="I9" s="6">
        <v>6</v>
      </c>
      <c r="J9" s="6">
        <v>36</v>
      </c>
      <c r="K9" s="6">
        <v>50</v>
      </c>
      <c r="L9" s="6">
        <f t="shared" si="0"/>
        <v>323</v>
      </c>
    </row>
    <row r="10" spans="1:12">
      <c r="A10" s="4">
        <v>7</v>
      </c>
      <c r="B10" s="4" t="s">
        <v>7</v>
      </c>
      <c r="C10" s="4" t="s">
        <v>31</v>
      </c>
      <c r="D10" s="10" t="s">
        <v>24</v>
      </c>
      <c r="E10" s="4" t="s">
        <v>19</v>
      </c>
      <c r="F10" s="4" t="s">
        <v>8</v>
      </c>
      <c r="G10" s="4">
        <v>2</v>
      </c>
      <c r="H10" s="6">
        <f>VLOOKUP(E10,[1]Invoice!$E$4:$H$11,4,FALSE)</f>
        <v>77</v>
      </c>
      <c r="I10" s="6">
        <v>4</v>
      </c>
      <c r="J10" s="6">
        <v>24</v>
      </c>
      <c r="K10" s="6">
        <v>50</v>
      </c>
      <c r="L10" s="6">
        <f t="shared" si="0"/>
        <v>232</v>
      </c>
    </row>
    <row r="11" spans="1:12">
      <c r="A11" s="4">
        <v>8</v>
      </c>
      <c r="B11" s="4" t="s">
        <v>9</v>
      </c>
      <c r="C11" s="4" t="s">
        <v>32</v>
      </c>
      <c r="D11" s="10" t="s">
        <v>24</v>
      </c>
      <c r="E11" s="4" t="s">
        <v>22</v>
      </c>
      <c r="F11" s="4" t="s">
        <v>10</v>
      </c>
      <c r="G11" s="4">
        <v>2</v>
      </c>
      <c r="H11" s="6">
        <v>88</v>
      </c>
      <c r="I11" s="6">
        <v>4</v>
      </c>
      <c r="J11" s="6">
        <v>24</v>
      </c>
      <c r="K11" s="6">
        <v>50</v>
      </c>
      <c r="L11" s="6">
        <f t="shared" si="0"/>
        <v>254</v>
      </c>
    </row>
    <row r="12" spans="1:12">
      <c r="A12" s="4">
        <v>9</v>
      </c>
      <c r="B12" s="4" t="s">
        <v>11</v>
      </c>
      <c r="C12" s="4" t="s">
        <v>33</v>
      </c>
      <c r="D12" s="10" t="s">
        <v>24</v>
      </c>
      <c r="E12" s="4" t="s">
        <v>23</v>
      </c>
      <c r="F12" s="4" t="s">
        <v>12</v>
      </c>
      <c r="G12" s="4">
        <v>4</v>
      </c>
      <c r="H12" s="6">
        <v>88</v>
      </c>
      <c r="I12" s="6">
        <v>8</v>
      </c>
      <c r="J12" s="6">
        <v>48</v>
      </c>
      <c r="K12" s="6">
        <v>50</v>
      </c>
      <c r="L12" s="6">
        <f t="shared" si="0"/>
        <v>458</v>
      </c>
    </row>
    <row r="13" spans="1:12" s="3" customFormat="1">
      <c r="A13" s="15" t="s">
        <v>47</v>
      </c>
      <c r="B13" s="16"/>
      <c r="C13" s="16"/>
      <c r="D13" s="16"/>
      <c r="E13" s="16"/>
      <c r="F13" s="16"/>
      <c r="G13" s="16"/>
      <c r="H13" s="17"/>
      <c r="I13" s="17"/>
      <c r="J13" s="17"/>
      <c r="K13" s="18"/>
      <c r="L13" s="7">
        <f>SUM(L4:L12)</f>
        <v>3100</v>
      </c>
    </row>
    <row r="14" spans="1:12" s="3" customFormat="1" ht="30" customHeight="1">
      <c r="A14" s="8" t="s">
        <v>17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16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2025-04-08T08:11:45Z</dcterms:created>
  <dcterms:modified xsi:type="dcterms:W3CDTF">2025-04-08T08:12:45Z</dcterms:modified>
</cp:coreProperties>
</file>