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J18" i="1"/>
  <c r="J5"/>
  <c r="J7"/>
  <c r="J9"/>
  <c r="J12"/>
  <c r="H8"/>
  <c r="J8" s="1"/>
  <c r="H4"/>
  <c r="J4" s="1"/>
  <c r="H6" l="1"/>
  <c r="J6" s="1"/>
  <c r="H10"/>
  <c r="J10" s="1"/>
  <c r="H11"/>
  <c r="J11" s="1"/>
  <c r="H13"/>
  <c r="J13" s="1"/>
  <c r="H14"/>
  <c r="J14" s="1"/>
  <c r="H15"/>
  <c r="J15" s="1"/>
  <c r="H16"/>
  <c r="J16" s="1"/>
  <c r="H17"/>
  <c r="J17" s="1"/>
</calcChain>
</file>

<file path=xl/sharedStrings.xml><?xml version="1.0" encoding="utf-8"?>
<sst xmlns="http://schemas.openxmlformats.org/spreadsheetml/2006/main" count="87" uniqueCount="68">
  <si>
    <t>24/8/2025</t>
  </si>
  <si>
    <t>97</t>
  </si>
  <si>
    <t>23/8/2025</t>
  </si>
  <si>
    <t>96</t>
  </si>
  <si>
    <t>25/8/2025</t>
  </si>
  <si>
    <t>01/8/2025</t>
  </si>
  <si>
    <t>87</t>
  </si>
  <si>
    <t>02/8/2025</t>
  </si>
  <si>
    <t>88</t>
  </si>
  <si>
    <t>04/8/2025</t>
  </si>
  <si>
    <t>89</t>
  </si>
  <si>
    <t>07/8/2025</t>
  </si>
  <si>
    <t>85</t>
  </si>
  <si>
    <t>08/8/2025</t>
  </si>
  <si>
    <t>13/8/2025</t>
  </si>
  <si>
    <t>93</t>
  </si>
  <si>
    <t>20/8/2025</t>
  </si>
  <si>
    <t>95</t>
  </si>
  <si>
    <t>94</t>
  </si>
  <si>
    <t>22/8/2025</t>
  </si>
  <si>
    <t>98</t>
  </si>
  <si>
    <t>99</t>
  </si>
  <si>
    <t>29/8/2025</t>
  </si>
  <si>
    <t>DO/07900</t>
  </si>
  <si>
    <t>DO/07923</t>
  </si>
  <si>
    <t>JA/08178</t>
  </si>
  <si>
    <t>JA/08198</t>
  </si>
  <si>
    <t>JA/08441</t>
  </si>
  <si>
    <t>JA/08671</t>
  </si>
  <si>
    <t>JA/08757</t>
  </si>
  <si>
    <t>JA/08989</t>
  </si>
  <si>
    <t>JA/09337</t>
  </si>
  <si>
    <t>JA/09466</t>
  </si>
  <si>
    <t>JA/09479</t>
  </si>
  <si>
    <t>JA/09676</t>
  </si>
  <si>
    <t>JA/09914</t>
  </si>
  <si>
    <t>JA/09954</t>
  </si>
  <si>
    <t>PURI</t>
  </si>
  <si>
    <t>KAMAKHYANAGAR</t>
  </si>
  <si>
    <t>ANGUL</t>
  </si>
  <si>
    <t>JAJPUR TOWN</t>
  </si>
  <si>
    <t>TALCHER</t>
  </si>
  <si>
    <t>BHAWANIPATNA</t>
  </si>
  <si>
    <t>BERHAMPUR</t>
  </si>
  <si>
    <t>KENDRAPARA</t>
  </si>
  <si>
    <t>JAJPUR ROAD</t>
  </si>
  <si>
    <t>JATNI</t>
  </si>
  <si>
    <t>DHARMAGARH</t>
  </si>
  <si>
    <t>JEYPORE</t>
  </si>
  <si>
    <t>BALASORE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</si>
  <si>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</si>
  <si>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</si>
  <si>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</si>
  <si>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</si>
  <si>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</si>
  <si>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</si>
  <si>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</si>
  <si>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</si>
  <si>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</si>
  <si>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</si>
  <si>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</si>
  <si>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:21AGHPB9356M1Z9</t>
  </si>
  <si>
    <t xml:space="preserve">TO, 
HORSE CHEM  INC
Address: HOLDING NO. 912/F, WARD NO. 2/9, SRIVIHAR COLONY,TULASIPUR-753008 ODISHA,9437030787
GST No:21AWBPP7227K1ZI
</t>
  </si>
  <si>
    <t>GST to be paid by Consignor under Reverse Charge Mechanism (RCM) as per GST</t>
  </si>
  <si>
    <t>Declaration � Kindly verify and confirm before 03/20/2025 00:00:00</t>
  </si>
  <si>
    <t>Thanking you for your business.
PRAGATI LOGISTICS</t>
  </si>
  <si>
    <t>(RUPEES TWELVE THOUSAND NINE HUNDRED SEVENTY SEVEN ONLY)</t>
  </si>
  <si>
    <t>Bill Date: 31/08/2025
Bill NO : 13981
TotalAmount: 12977.00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</si>
</sst>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5</xdr:col>
      <xdr:colOff>704850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85725"/>
          <a:ext cx="29146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NE%2025/HORSE%20CHE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LY%2025/HORSE%20CHEMIC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TALCHER</v>
          </cell>
          <cell r="G4">
            <v>30</v>
          </cell>
          <cell r="H4">
            <v>26</v>
          </cell>
        </row>
        <row r="5">
          <cell r="F5" t="str">
            <v>KORAPUT</v>
          </cell>
          <cell r="G5">
            <v>53</v>
          </cell>
          <cell r="H5">
            <v>45</v>
          </cell>
        </row>
        <row r="6">
          <cell r="F6" t="str">
            <v>PANIKOILI</v>
          </cell>
          <cell r="G6">
            <v>22</v>
          </cell>
          <cell r="H6">
            <v>26</v>
          </cell>
        </row>
        <row r="7">
          <cell r="F7" t="str">
            <v>SIMULIA</v>
          </cell>
          <cell r="G7">
            <v>11</v>
          </cell>
          <cell r="H7">
            <v>26</v>
          </cell>
        </row>
        <row r="8">
          <cell r="F8" t="str">
            <v>KHURDA</v>
          </cell>
          <cell r="G8">
            <v>40</v>
          </cell>
          <cell r="H8">
            <v>26</v>
          </cell>
        </row>
        <row r="9">
          <cell r="F9" t="str">
            <v>JATNI</v>
          </cell>
          <cell r="G9">
            <v>20</v>
          </cell>
          <cell r="H9">
            <v>26</v>
          </cell>
        </row>
        <row r="10">
          <cell r="F10" t="str">
            <v>SIMILIGUDA</v>
          </cell>
          <cell r="G10">
            <v>50</v>
          </cell>
          <cell r="H10">
            <v>45</v>
          </cell>
        </row>
        <row r="11">
          <cell r="F11" t="str">
            <v>PANIKOILI</v>
          </cell>
          <cell r="G11">
            <v>20</v>
          </cell>
          <cell r="H11">
            <v>26</v>
          </cell>
        </row>
        <row r="12">
          <cell r="F12" t="str">
            <v>BERHAMPUR</v>
          </cell>
          <cell r="G12">
            <v>43</v>
          </cell>
          <cell r="H12">
            <v>26</v>
          </cell>
        </row>
        <row r="13">
          <cell r="F13" t="str">
            <v>KAMAKHYANAGAR</v>
          </cell>
          <cell r="G13">
            <v>46</v>
          </cell>
          <cell r="H13">
            <v>26</v>
          </cell>
        </row>
        <row r="14">
          <cell r="F14" t="str">
            <v>ANGUL</v>
          </cell>
          <cell r="G14">
            <v>30</v>
          </cell>
          <cell r="H14">
            <v>26</v>
          </cell>
        </row>
        <row r="15">
          <cell r="F15" t="str">
            <v>BALASORE</v>
          </cell>
          <cell r="G15">
            <v>46</v>
          </cell>
          <cell r="H15">
            <v>26</v>
          </cell>
        </row>
        <row r="16">
          <cell r="F16" t="str">
            <v>BALICHANDRAPUR</v>
          </cell>
          <cell r="G16">
            <v>26</v>
          </cell>
          <cell r="H16">
            <v>26</v>
          </cell>
        </row>
        <row r="17">
          <cell r="F17" t="str">
            <v>TALCHER</v>
          </cell>
          <cell r="G17">
            <v>25</v>
          </cell>
          <cell r="H17">
            <v>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CHHATRAPUR</v>
          </cell>
          <cell r="G4">
            <v>20</v>
          </cell>
          <cell r="H4">
            <v>26</v>
          </cell>
        </row>
        <row r="5">
          <cell r="F5" t="str">
            <v>PURI</v>
          </cell>
          <cell r="G5">
            <v>29</v>
          </cell>
          <cell r="H5">
            <v>26</v>
          </cell>
        </row>
        <row r="6">
          <cell r="F6" t="str">
            <v>KAMAKHYANAGAR</v>
          </cell>
          <cell r="G6">
            <v>59</v>
          </cell>
          <cell r="H6">
            <v>26</v>
          </cell>
        </row>
        <row r="7">
          <cell r="F7" t="str">
            <v>SORO</v>
          </cell>
          <cell r="G7">
            <v>18</v>
          </cell>
          <cell r="H7">
            <v>26</v>
          </cell>
        </row>
        <row r="8">
          <cell r="F8" t="str">
            <v>PURI</v>
          </cell>
          <cell r="G8">
            <v>24</v>
          </cell>
          <cell r="H8">
            <v>26</v>
          </cell>
        </row>
        <row r="9">
          <cell r="F9" t="str">
            <v>BALIKUDA</v>
          </cell>
          <cell r="G9">
            <v>33</v>
          </cell>
          <cell r="H9">
            <v>26</v>
          </cell>
        </row>
        <row r="10">
          <cell r="F10" t="str">
            <v>DHARMAGARH</v>
          </cell>
          <cell r="G10">
            <v>52</v>
          </cell>
          <cell r="H10">
            <v>45</v>
          </cell>
        </row>
        <row r="11">
          <cell r="F11" t="str">
            <v>PANKAPAL</v>
          </cell>
          <cell r="G11">
            <v>10</v>
          </cell>
          <cell r="H11">
            <v>26</v>
          </cell>
        </row>
        <row r="12">
          <cell r="F12" t="str">
            <v>BALASORE</v>
          </cell>
          <cell r="G12">
            <v>15</v>
          </cell>
          <cell r="H12">
            <v>26</v>
          </cell>
        </row>
        <row r="13">
          <cell r="F13" t="str">
            <v>SIMILIGUDA</v>
          </cell>
          <cell r="G13">
            <v>50</v>
          </cell>
          <cell r="H13">
            <v>45</v>
          </cell>
        </row>
        <row r="14">
          <cell r="F14" t="str">
            <v>BHADRAK</v>
          </cell>
          <cell r="G14">
            <v>2</v>
          </cell>
          <cell r="H14">
            <v>26</v>
          </cell>
        </row>
        <row r="15">
          <cell r="F15" t="str">
            <v>JATNI</v>
          </cell>
          <cell r="G15">
            <v>32</v>
          </cell>
          <cell r="H15">
            <v>26</v>
          </cell>
        </row>
        <row r="16">
          <cell r="F16" t="str">
            <v>JAJPUR ROAD</v>
          </cell>
          <cell r="G16">
            <v>60</v>
          </cell>
          <cell r="H16">
            <v>26</v>
          </cell>
        </row>
        <row r="17">
          <cell r="F17" t="str">
            <v>BALICHANDRAPUR</v>
          </cell>
          <cell r="G17">
            <v>25</v>
          </cell>
          <cell r="H17">
            <v>26</v>
          </cell>
        </row>
        <row r="18">
          <cell r="F18" t="str">
            <v>KORAPUT</v>
          </cell>
          <cell r="G18">
            <v>30</v>
          </cell>
          <cell r="H18">
            <v>45</v>
          </cell>
        </row>
        <row r="19">
          <cell r="F19" t="str">
            <v>TALCHER</v>
          </cell>
          <cell r="G19">
            <v>30</v>
          </cell>
          <cell r="H19">
            <v>26</v>
          </cell>
        </row>
        <row r="20">
          <cell r="F20" t="str">
            <v>PANIKOILI</v>
          </cell>
          <cell r="G20">
            <v>21</v>
          </cell>
          <cell r="H20">
            <v>26</v>
          </cell>
        </row>
        <row r="21">
          <cell r="F21" t="str">
            <v>KAMAKHYANAGAR</v>
          </cell>
          <cell r="G21">
            <v>55</v>
          </cell>
          <cell r="H21">
            <v>26</v>
          </cell>
        </row>
        <row r="22">
          <cell r="F22" t="str">
            <v>JEYPORE</v>
          </cell>
          <cell r="G22">
            <v>17</v>
          </cell>
          <cell r="H22">
            <v>50</v>
          </cell>
        </row>
        <row r="23">
          <cell r="F23" t="str">
            <v>DHENKANAL</v>
          </cell>
          <cell r="G23">
            <v>20</v>
          </cell>
          <cell r="H23">
            <v>26</v>
          </cell>
        </row>
        <row r="24">
          <cell r="F24" t="str">
            <v>BALASORE</v>
          </cell>
          <cell r="G24">
            <v>28</v>
          </cell>
          <cell r="H24">
            <v>26</v>
          </cell>
        </row>
        <row r="25">
          <cell r="F25" t="str">
            <v>JARKA</v>
          </cell>
          <cell r="G25">
            <v>31</v>
          </cell>
          <cell r="H25">
            <v>26</v>
          </cell>
        </row>
        <row r="26">
          <cell r="F26" t="str">
            <v>SIMILIGUDA</v>
          </cell>
          <cell r="G26">
            <v>65</v>
          </cell>
          <cell r="H26">
            <v>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P11" sqref="P11"/>
    </sheetView>
  </sheetViews>
  <sheetFormatPr defaultRowHeight="15"/>
  <cols>
    <col min="1" max="1" width="3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5703125" bestFit="1" customWidth="1"/>
  </cols>
  <sheetData>
    <row r="1" spans="1:10" s="1" customFormat="1" ht="90" customHeight="1">
      <c r="A1" s="12"/>
      <c r="B1" s="12"/>
      <c r="C1" s="12"/>
      <c r="D1" s="12"/>
      <c r="E1" s="12"/>
      <c r="F1" s="12"/>
      <c r="G1" s="14" t="s">
        <v>61</v>
      </c>
      <c r="H1" s="15"/>
      <c r="I1" s="15"/>
      <c r="J1" s="16"/>
    </row>
    <row r="2" spans="1:10" s="1" customFormat="1" ht="90" customHeight="1">
      <c r="A2" s="12" t="s">
        <v>62</v>
      </c>
      <c r="B2" s="12"/>
      <c r="C2" s="12"/>
      <c r="D2" s="12"/>
      <c r="E2" s="12"/>
      <c r="F2" s="12"/>
      <c r="G2" s="14" t="s">
        <v>67</v>
      </c>
      <c r="H2" s="15"/>
      <c r="I2" s="15"/>
      <c r="J2" s="16"/>
    </row>
    <row r="3" spans="1:10" s="2" customFormat="1">
      <c r="A3" s="5" t="s">
        <v>51</v>
      </c>
      <c r="B3" s="5" t="s">
        <v>52</v>
      </c>
      <c r="C3" s="5" t="s">
        <v>53</v>
      </c>
      <c r="D3" s="5" t="s">
        <v>54</v>
      </c>
      <c r="E3" s="5" t="s">
        <v>55</v>
      </c>
      <c r="F3" s="5" t="s">
        <v>56</v>
      </c>
      <c r="G3" s="5" t="s">
        <v>57</v>
      </c>
      <c r="H3" s="5" t="s">
        <v>58</v>
      </c>
      <c r="I3" s="5" t="s">
        <v>59</v>
      </c>
      <c r="J3" s="5" t="s">
        <v>60</v>
      </c>
    </row>
    <row r="4" spans="1:10">
      <c r="A4" s="3">
        <v>1</v>
      </c>
      <c r="B4" s="3" t="s">
        <v>5</v>
      </c>
      <c r="C4" s="3" t="s">
        <v>25</v>
      </c>
      <c r="D4" s="3" t="s">
        <v>6</v>
      </c>
      <c r="E4" s="4" t="s">
        <v>50</v>
      </c>
      <c r="F4" s="3" t="s">
        <v>39</v>
      </c>
      <c r="G4" s="3">
        <v>40</v>
      </c>
      <c r="H4" s="6">
        <f>VLOOKUP(F4,[1]Consignment!$F$4:$H$17,3,FALSE)</f>
        <v>26</v>
      </c>
      <c r="I4" s="6">
        <v>20</v>
      </c>
      <c r="J4" s="6">
        <f>G4*H4+I4</f>
        <v>1060</v>
      </c>
    </row>
    <row r="5" spans="1:10">
      <c r="A5" s="3">
        <v>2</v>
      </c>
      <c r="B5" s="3" t="s">
        <v>7</v>
      </c>
      <c r="C5" s="3" t="s">
        <v>26</v>
      </c>
      <c r="D5" s="3" t="s">
        <v>8</v>
      </c>
      <c r="E5" s="4" t="s">
        <v>50</v>
      </c>
      <c r="F5" s="3" t="s">
        <v>40</v>
      </c>
      <c r="G5" s="3">
        <v>30</v>
      </c>
      <c r="H5" s="6">
        <v>26</v>
      </c>
      <c r="I5" s="6">
        <v>20</v>
      </c>
      <c r="J5" s="6">
        <f t="shared" ref="J5:J17" si="0">G5*H5+I5</f>
        <v>800</v>
      </c>
    </row>
    <row r="6" spans="1:10">
      <c r="A6" s="3">
        <v>3</v>
      </c>
      <c r="B6" s="3" t="s">
        <v>9</v>
      </c>
      <c r="C6" s="3" t="s">
        <v>27</v>
      </c>
      <c r="D6" s="3" t="s">
        <v>10</v>
      </c>
      <c r="E6" s="4" t="s">
        <v>50</v>
      </c>
      <c r="F6" s="3" t="s">
        <v>41</v>
      </c>
      <c r="G6" s="3">
        <v>25</v>
      </c>
      <c r="H6" s="6">
        <f>VLOOKUP(F6,[2]Consignment!$F$4:$H$26,3,FALSE)</f>
        <v>26</v>
      </c>
      <c r="I6" s="6">
        <v>20</v>
      </c>
      <c r="J6" s="6">
        <f t="shared" si="0"/>
        <v>670</v>
      </c>
    </row>
    <row r="7" spans="1:10">
      <c r="A7" s="3">
        <v>4</v>
      </c>
      <c r="B7" s="3" t="s">
        <v>11</v>
      </c>
      <c r="C7" s="3" t="s">
        <v>28</v>
      </c>
      <c r="D7" s="3" t="s">
        <v>12</v>
      </c>
      <c r="E7" s="4" t="s">
        <v>50</v>
      </c>
      <c r="F7" s="3" t="s">
        <v>42</v>
      </c>
      <c r="G7" s="3">
        <v>47</v>
      </c>
      <c r="H7" s="6">
        <v>45</v>
      </c>
      <c r="I7" s="6">
        <v>20</v>
      </c>
      <c r="J7" s="6">
        <f t="shared" si="0"/>
        <v>2135</v>
      </c>
    </row>
    <row r="8" spans="1:10">
      <c r="A8" s="3">
        <v>5</v>
      </c>
      <c r="B8" s="3" t="s">
        <v>13</v>
      </c>
      <c r="C8" s="3" t="s">
        <v>29</v>
      </c>
      <c r="D8" s="3" t="s">
        <v>8</v>
      </c>
      <c r="E8" s="4" t="s">
        <v>50</v>
      </c>
      <c r="F8" s="3" t="s">
        <v>43</v>
      </c>
      <c r="G8" s="3">
        <v>39</v>
      </c>
      <c r="H8" s="6">
        <f>VLOOKUP(F8,[1]Consignment!$F$4:$H$17,3,FALSE)</f>
        <v>26</v>
      </c>
      <c r="I8" s="6">
        <v>20</v>
      </c>
      <c r="J8" s="6">
        <f t="shared" si="0"/>
        <v>1034</v>
      </c>
    </row>
    <row r="9" spans="1:10">
      <c r="A9" s="3">
        <v>6</v>
      </c>
      <c r="B9" s="3" t="s">
        <v>14</v>
      </c>
      <c r="C9" s="3" t="s">
        <v>30</v>
      </c>
      <c r="D9" s="3" t="s">
        <v>15</v>
      </c>
      <c r="E9" s="4" t="s">
        <v>50</v>
      </c>
      <c r="F9" s="3" t="s">
        <v>44</v>
      </c>
      <c r="G9" s="3">
        <v>20</v>
      </c>
      <c r="H9" s="6">
        <v>26</v>
      </c>
      <c r="I9" s="6">
        <v>20</v>
      </c>
      <c r="J9" s="6">
        <f t="shared" si="0"/>
        <v>540</v>
      </c>
    </row>
    <row r="10" spans="1:10">
      <c r="A10" s="3">
        <v>7</v>
      </c>
      <c r="B10" s="3" t="s">
        <v>16</v>
      </c>
      <c r="C10" s="3" t="s">
        <v>31</v>
      </c>
      <c r="D10" s="3" t="s">
        <v>17</v>
      </c>
      <c r="E10" s="4" t="s">
        <v>50</v>
      </c>
      <c r="F10" s="3" t="s">
        <v>45</v>
      </c>
      <c r="G10" s="3">
        <v>5</v>
      </c>
      <c r="H10" s="6">
        <f>VLOOKUP(F10,[2]Consignment!$F$4:$H$26,3,FALSE)</f>
        <v>26</v>
      </c>
      <c r="I10" s="6">
        <v>20</v>
      </c>
      <c r="J10" s="6">
        <f t="shared" si="0"/>
        <v>150</v>
      </c>
    </row>
    <row r="11" spans="1:10">
      <c r="A11" s="3">
        <v>8</v>
      </c>
      <c r="B11" s="3" t="s">
        <v>16</v>
      </c>
      <c r="C11" s="3" t="s">
        <v>32</v>
      </c>
      <c r="D11" s="3" t="s">
        <v>18</v>
      </c>
      <c r="E11" s="4" t="s">
        <v>50</v>
      </c>
      <c r="F11" s="3" t="s">
        <v>46</v>
      </c>
      <c r="G11" s="3">
        <v>17</v>
      </c>
      <c r="H11" s="6">
        <f>VLOOKUP(F11,[2]Consignment!$F$4:$H$26,3,FALSE)</f>
        <v>26</v>
      </c>
      <c r="I11" s="6">
        <v>20</v>
      </c>
      <c r="J11" s="6">
        <f t="shared" si="0"/>
        <v>462</v>
      </c>
    </row>
    <row r="12" spans="1:10">
      <c r="A12" s="3">
        <v>9</v>
      </c>
      <c r="B12" s="3" t="s">
        <v>19</v>
      </c>
      <c r="C12" s="3" t="s">
        <v>33</v>
      </c>
      <c r="D12" s="3" t="s">
        <v>20</v>
      </c>
      <c r="E12" s="4" t="s">
        <v>50</v>
      </c>
      <c r="F12" s="3" t="s">
        <v>40</v>
      </c>
      <c r="G12" s="3">
        <v>31</v>
      </c>
      <c r="H12" s="6">
        <v>26</v>
      </c>
      <c r="I12" s="6">
        <v>20</v>
      </c>
      <c r="J12" s="6">
        <f t="shared" si="0"/>
        <v>826</v>
      </c>
    </row>
    <row r="13" spans="1:10">
      <c r="A13" s="3">
        <v>10</v>
      </c>
      <c r="B13" s="3" t="s">
        <v>2</v>
      </c>
      <c r="C13" s="3" t="s">
        <v>24</v>
      </c>
      <c r="D13" s="3" t="s">
        <v>3</v>
      </c>
      <c r="E13" s="4" t="s">
        <v>50</v>
      </c>
      <c r="F13" s="3" t="s">
        <v>38</v>
      </c>
      <c r="G13" s="3">
        <v>20</v>
      </c>
      <c r="H13" s="6">
        <f>VLOOKUP(F13,[2]Consignment!$F$4:$H$26,3,FALSE)</f>
        <v>26</v>
      </c>
      <c r="I13" s="6">
        <v>20</v>
      </c>
      <c r="J13" s="6">
        <f t="shared" si="0"/>
        <v>540</v>
      </c>
    </row>
    <row r="14" spans="1:10">
      <c r="A14" s="3">
        <v>11</v>
      </c>
      <c r="B14" s="3" t="s">
        <v>0</v>
      </c>
      <c r="C14" s="3" t="s">
        <v>23</v>
      </c>
      <c r="D14" s="3" t="s">
        <v>1</v>
      </c>
      <c r="E14" s="4" t="s">
        <v>50</v>
      </c>
      <c r="F14" s="3" t="s">
        <v>37</v>
      </c>
      <c r="G14" s="3">
        <v>20</v>
      </c>
      <c r="H14" s="6">
        <f>VLOOKUP(F14,[2]Consignment!$F$4:$H$26,3,FALSE)</f>
        <v>26</v>
      </c>
      <c r="I14" s="6">
        <v>20</v>
      </c>
      <c r="J14" s="6">
        <f t="shared" si="0"/>
        <v>540</v>
      </c>
    </row>
    <row r="15" spans="1:10">
      <c r="A15" s="3">
        <v>12</v>
      </c>
      <c r="B15" s="3" t="s">
        <v>4</v>
      </c>
      <c r="C15" s="3" t="s">
        <v>34</v>
      </c>
      <c r="D15" s="3" t="s">
        <v>21</v>
      </c>
      <c r="E15" s="4" t="s">
        <v>50</v>
      </c>
      <c r="F15" s="3" t="s">
        <v>47</v>
      </c>
      <c r="G15" s="3">
        <v>42</v>
      </c>
      <c r="H15" s="6">
        <f>VLOOKUP(F15,[2]Consignment!$F$4:$H$26,3,FALSE)</f>
        <v>45</v>
      </c>
      <c r="I15" s="6">
        <v>20</v>
      </c>
      <c r="J15" s="6">
        <f t="shared" si="0"/>
        <v>1910</v>
      </c>
    </row>
    <row r="16" spans="1:10">
      <c r="A16" s="3">
        <v>13</v>
      </c>
      <c r="B16" s="3" t="s">
        <v>22</v>
      </c>
      <c r="C16" s="3" t="s">
        <v>35</v>
      </c>
      <c r="D16" s="3" t="s">
        <v>17</v>
      </c>
      <c r="E16" s="4" t="s">
        <v>50</v>
      </c>
      <c r="F16" s="3" t="s">
        <v>48</v>
      </c>
      <c r="G16" s="3">
        <v>35</v>
      </c>
      <c r="H16" s="6">
        <f>VLOOKUP(F16,[2]Consignment!$F$4:$H$26,3,FALSE)</f>
        <v>50</v>
      </c>
      <c r="I16" s="6">
        <v>20</v>
      </c>
      <c r="J16" s="6">
        <f t="shared" si="0"/>
        <v>1770</v>
      </c>
    </row>
    <row r="17" spans="1:10">
      <c r="A17" s="3">
        <v>14</v>
      </c>
      <c r="B17" s="3" t="s">
        <v>22</v>
      </c>
      <c r="C17" s="3" t="s">
        <v>36</v>
      </c>
      <c r="D17" s="3" t="s">
        <v>18</v>
      </c>
      <c r="E17" s="4" t="s">
        <v>50</v>
      </c>
      <c r="F17" s="3" t="s">
        <v>49</v>
      </c>
      <c r="G17" s="3">
        <v>20</v>
      </c>
      <c r="H17" s="6">
        <f>VLOOKUP(F17,[2]Consignment!$F$4:$H$26,3,FALSE)</f>
        <v>26</v>
      </c>
      <c r="I17" s="6">
        <v>20</v>
      </c>
      <c r="J17" s="6">
        <f t="shared" si="0"/>
        <v>540</v>
      </c>
    </row>
    <row r="18" spans="1:10">
      <c r="A18" s="9" t="s">
        <v>66</v>
      </c>
      <c r="B18" s="10"/>
      <c r="C18" s="10"/>
      <c r="D18" s="10"/>
      <c r="E18" s="10"/>
      <c r="F18" s="10"/>
      <c r="G18" s="10"/>
      <c r="H18" s="10"/>
      <c r="I18" s="11"/>
      <c r="J18" s="7">
        <f>SUM(J4:J17)</f>
        <v>12977</v>
      </c>
    </row>
    <row r="19" spans="1:10">
      <c r="A19" s="12" t="s">
        <v>63</v>
      </c>
      <c r="B19" s="13"/>
      <c r="C19" s="13"/>
      <c r="D19" s="13"/>
      <c r="E19" s="13"/>
      <c r="F19" s="13"/>
      <c r="G19" s="13"/>
      <c r="H19" s="13"/>
      <c r="I19" s="13"/>
      <c r="J19" s="8"/>
    </row>
    <row r="20" spans="1:10">
      <c r="A20" s="12" t="s">
        <v>64</v>
      </c>
      <c r="B20" s="13"/>
      <c r="C20" s="13"/>
      <c r="D20" s="13"/>
      <c r="E20" s="13"/>
      <c r="F20" s="13"/>
      <c r="G20" s="13"/>
      <c r="H20" s="13"/>
      <c r="I20" s="13"/>
      <c r="J20" s="8"/>
    </row>
    <row r="21" spans="1:10">
      <c r="A21" s="13" t="s">
        <v>65</v>
      </c>
      <c r="B21" s="13"/>
      <c r="C21" s="13"/>
      <c r="D21" s="13"/>
      <c r="E21" s="13"/>
      <c r="F21" s="13"/>
      <c r="G21" s="13"/>
      <c r="H21" s="13"/>
      <c r="I21" s="13"/>
      <c r="J21" s="8"/>
    </row>
  </sheetData>
  <sortState ref="B2:G15">
    <sortCondition ref="B2"/>
  </sortState>
  <mergeCells count="8">
    <mergeCell ref="A18:I18"/>
    <mergeCell ref="A19:I19"/>
    <mergeCell ref="A20:I20"/>
    <mergeCell ref="A21:I21"/>
    <mergeCell ref="A1:F1"/>
    <mergeCell ref="G1:J1"/>
    <mergeCell ref="A2:F2"/>
    <mergeCell ref="G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2025-09-07T04:00:23Z</cp:lastPrinted>
  <dcterms:created xsi:type="dcterms:W3CDTF">2025-09-05T04:53:42Z</dcterms:created>
  <dcterms:modified xsi:type="dcterms:W3CDTF">2025-09-07T04:00:30Z</dcterms:modified>
</cp:coreProperties>
</file>