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Invoice!$A$3:$O$60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M57" i="1" l="1"/>
  <c r="I6" i="1" l="1"/>
  <c r="I7" i="1"/>
  <c r="I8" i="1"/>
  <c r="I9" i="1"/>
  <c r="I10" i="1"/>
  <c r="I11" i="1"/>
  <c r="I16" i="1"/>
  <c r="I17" i="1"/>
  <c r="I18" i="1"/>
  <c r="I19" i="1"/>
  <c r="I20" i="1"/>
  <c r="I21" i="1"/>
  <c r="I22" i="1"/>
  <c r="I23" i="1"/>
  <c r="I25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4" i="1"/>
  <c r="I45" i="1"/>
  <c r="I47" i="1"/>
  <c r="I48" i="1"/>
  <c r="I49" i="1"/>
  <c r="I50" i="1"/>
  <c r="I51" i="1"/>
  <c r="I52" i="1"/>
  <c r="I53" i="1"/>
  <c r="I54" i="1"/>
  <c r="I55" i="1"/>
  <c r="I56" i="1"/>
  <c r="I4" i="1"/>
  <c r="H58" i="1"/>
  <c r="G58" i="1"/>
  <c r="L56" i="1"/>
  <c r="L55" i="1"/>
  <c r="L54" i="1"/>
  <c r="L53" i="1"/>
  <c r="L52" i="1"/>
  <c r="L51" i="1"/>
  <c r="L50" i="1"/>
  <c r="L49" i="1"/>
  <c r="L48" i="1"/>
  <c r="L47" i="1"/>
  <c r="L46" i="1"/>
  <c r="M46" i="1" s="1"/>
  <c r="L45" i="1"/>
  <c r="L44" i="1"/>
  <c r="L43" i="1"/>
  <c r="M43" i="1" s="1"/>
  <c r="L42" i="1"/>
  <c r="L41" i="1"/>
  <c r="L40" i="1"/>
  <c r="L39" i="1"/>
  <c r="L38" i="1"/>
  <c r="M38" i="1" s="1"/>
  <c r="L37" i="1"/>
  <c r="L36" i="1"/>
  <c r="L35" i="1"/>
  <c r="L34" i="1"/>
  <c r="L33" i="1"/>
  <c r="L32" i="1"/>
  <c r="L31" i="1"/>
  <c r="L30" i="1"/>
  <c r="L29" i="1"/>
  <c r="L28" i="1"/>
  <c r="L27" i="1"/>
  <c r="M27" i="1" s="1"/>
  <c r="L26" i="1"/>
  <c r="M26" i="1" s="1"/>
  <c r="L25" i="1"/>
  <c r="L24" i="1"/>
  <c r="M24" i="1" s="1"/>
  <c r="L23" i="1"/>
  <c r="L22" i="1"/>
  <c r="L21" i="1"/>
  <c r="L20" i="1"/>
  <c r="L19" i="1"/>
  <c r="L18" i="1"/>
  <c r="L17" i="1"/>
  <c r="L16" i="1"/>
  <c r="L15" i="1"/>
  <c r="M15" i="1" s="1"/>
  <c r="L14" i="1"/>
  <c r="M14" i="1" s="1"/>
  <c r="L13" i="1"/>
  <c r="M13" i="1" s="1"/>
  <c r="L12" i="1"/>
  <c r="M12" i="1" s="1"/>
  <c r="L11" i="1"/>
  <c r="L10" i="1"/>
  <c r="L9" i="1"/>
  <c r="L8" i="1"/>
  <c r="L7" i="1"/>
  <c r="L6" i="1"/>
  <c r="L5" i="1"/>
  <c r="M5" i="1" s="1"/>
  <c r="L4" i="1"/>
  <c r="M35" i="1" l="1"/>
  <c r="M4" i="1"/>
  <c r="M53" i="1"/>
  <c r="M49" i="1"/>
  <c r="M44" i="1"/>
  <c r="M34" i="1"/>
  <c r="M30" i="1"/>
  <c r="M50" i="1"/>
  <c r="M42" i="1"/>
  <c r="M37" i="1"/>
  <c r="M33" i="1"/>
  <c r="M29" i="1"/>
  <c r="M22" i="1"/>
  <c r="M18" i="1"/>
  <c r="M11" i="1"/>
  <c r="M39" i="1"/>
  <c r="M23" i="1"/>
  <c r="M19" i="1"/>
  <c r="M54" i="1"/>
  <c r="M31" i="1"/>
  <c r="M52" i="1"/>
  <c r="M10" i="1"/>
  <c r="M6" i="1"/>
  <c r="M48" i="1"/>
  <c r="M55" i="1"/>
  <c r="M51" i="1"/>
  <c r="M47" i="1"/>
  <c r="M41" i="1"/>
  <c r="M36" i="1"/>
  <c r="M32" i="1"/>
  <c r="M28" i="1"/>
  <c r="M21" i="1"/>
  <c r="M17" i="1"/>
  <c r="M9" i="1"/>
  <c r="I58" i="1"/>
  <c r="M7" i="1"/>
  <c r="M56" i="1"/>
  <c r="M45" i="1"/>
  <c r="M40" i="1"/>
  <c r="M25" i="1"/>
  <c r="M20" i="1"/>
  <c r="M16" i="1"/>
  <c r="M8" i="1"/>
  <c r="L2" i="2"/>
</calcChain>
</file>

<file path=xl/sharedStrings.xml><?xml version="1.0" encoding="utf-8"?>
<sst xmlns="http://schemas.openxmlformats.org/spreadsheetml/2006/main" count="360" uniqueCount="228">
  <si>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</si>
  <si>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</si>
  <si>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</si>
  <si>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</si>
  <si>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</si>
  <si>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</si>
  <si>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</si>
  <si>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</si>
  <si>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</si>
  <si>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</si>
  <si>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</si>
  <si>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</si>
  <si>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</si>
  <si>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</si>
  <si>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</si>
  <si>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</si>
  <si>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</si>
  <si>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</si>
  <si>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</si>
  <si>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</si>
  <si>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</si>
  <si>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</si>
  <si>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</si>
  <si>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</si>
  <si>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</si>
  <si>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>BUGUDA</t>
  </si>
  <si>
    <t>ASKA ROAD</t>
  </si>
  <si>
    <t>BANBARADA</t>
  </si>
  <si>
    <t>TIKABALI</t>
  </si>
  <si>
    <t>TRISHA ENTERPRISES</t>
  </si>
  <si>
    <t>SHIBA HARDWARE STORE</t>
  </si>
  <si>
    <t/>
  </si>
  <si>
    <t>ANGUL</t>
  </si>
  <si>
    <t>BHANJANAGAR</t>
  </si>
  <si>
    <t>G UDAYAGIRI</t>
  </si>
  <si>
    <t>SISIR CHANDRA MAHAPATRA</t>
  </si>
  <si>
    <t>BAHALDA</t>
  </si>
  <si>
    <t>AMT.</t>
  </si>
  <si>
    <t>GOBARA GANJAM</t>
  </si>
  <si>
    <t>BETANATI</t>
  </si>
  <si>
    <t>UNLOAD ING</t>
  </si>
  <si>
    <t>AYUSH ENTERPRISES</t>
  </si>
  <si>
    <t>BALIKUDA</t>
  </si>
  <si>
    <t>MAHAVIR TRADING CO</t>
  </si>
  <si>
    <t>KODALA</t>
  </si>
  <si>
    <t>NILAGIRI</t>
  </si>
  <si>
    <t>KUDIA</t>
  </si>
  <si>
    <t>PARADEEP</t>
  </si>
  <si>
    <t>KARTIK TRADERS</t>
  </si>
  <si>
    <t>BALUGAON</t>
  </si>
  <si>
    <t>SRI RAM ENTERPRISES</t>
  </si>
  <si>
    <t>02/7/2024</t>
  </si>
  <si>
    <t>PL/JA/07232</t>
  </si>
  <si>
    <t>164</t>
  </si>
  <si>
    <t>PL/JA/07233</t>
  </si>
  <si>
    <t>165</t>
  </si>
  <si>
    <t>SORO</t>
  </si>
  <si>
    <t>MAA RADHARANI CONSTRUCTION</t>
  </si>
  <si>
    <t>PL/JA/07307</t>
  </si>
  <si>
    <t>166</t>
  </si>
  <si>
    <t>03/7/2024</t>
  </si>
  <si>
    <t>PL/JA/07406</t>
  </si>
  <si>
    <t>167</t>
  </si>
  <si>
    <t>BIDYADHARPUR CUTTACK</t>
  </si>
  <si>
    <t>SHREE JAGANNATH TRADERS</t>
  </si>
  <si>
    <t>06/7/2024</t>
  </si>
  <si>
    <t>PL/JA/07671</t>
  </si>
  <si>
    <t>168</t>
  </si>
  <si>
    <t>PL/JA/07686</t>
  </si>
  <si>
    <t>169</t>
  </si>
  <si>
    <t>auromeera paints and hardware store</t>
  </si>
  <si>
    <t>PL/JA/07783</t>
  </si>
  <si>
    <t>170</t>
  </si>
  <si>
    <t>MARKONA</t>
  </si>
  <si>
    <t>mohapatra hardware and paints markona</t>
  </si>
  <si>
    <t>PL/JA/07784</t>
  </si>
  <si>
    <t>171</t>
  </si>
  <si>
    <t>PANDA ENTERPRISES nilagiri</t>
  </si>
  <si>
    <t>08/7/2024</t>
  </si>
  <si>
    <t>PL/JA/07795</t>
  </si>
  <si>
    <t>172</t>
  </si>
  <si>
    <t>SATICHOURA</t>
  </si>
  <si>
    <t>maa kali enterprises</t>
  </si>
  <si>
    <t>PL/JA/07796</t>
  </si>
  <si>
    <t>173</t>
  </si>
  <si>
    <t>PL/JA/07797</t>
  </si>
  <si>
    <t>174</t>
  </si>
  <si>
    <t>09/7/2024</t>
  </si>
  <si>
    <t>PL/JA/07952</t>
  </si>
  <si>
    <t>175</t>
  </si>
  <si>
    <t>Kalinga hardware and ply house aska</t>
  </si>
  <si>
    <t>10/7/2024</t>
  </si>
  <si>
    <t>PL/JA/07915</t>
  </si>
  <si>
    <t>08</t>
  </si>
  <si>
    <t>JARAPADA</t>
  </si>
  <si>
    <t>PRADHAN HARDWARE AND  PAINTS</t>
  </si>
  <si>
    <t>PL/JA/07953</t>
  </si>
  <si>
    <t>176</t>
  </si>
  <si>
    <t xml:space="preserve">BELLAGUNTHA </t>
  </si>
  <si>
    <t>MAA MANGALA GLASS HOUSE</t>
  </si>
  <si>
    <t>PL/JA/07954</t>
  </si>
  <si>
    <t>177</t>
  </si>
  <si>
    <t>11/7/2024</t>
  </si>
  <si>
    <t>PL/JA/08060</t>
  </si>
  <si>
    <t>178</t>
  </si>
  <si>
    <t>12/7/2024</t>
  </si>
  <si>
    <t>PL/JA/08153</t>
  </si>
  <si>
    <t>179</t>
  </si>
  <si>
    <t>MAA TRADERS bahalda</t>
  </si>
  <si>
    <t>PL/JA/08156</t>
  </si>
  <si>
    <t>180</t>
  </si>
  <si>
    <t>13/7/2024</t>
  </si>
  <si>
    <t>PL/JA/08199</t>
  </si>
  <si>
    <t>181</t>
  </si>
  <si>
    <t>NIALI</t>
  </si>
  <si>
    <t>ROSHNI WARES HUB</t>
  </si>
  <si>
    <t>15/7/2024</t>
  </si>
  <si>
    <t>PL/JA/08298</t>
  </si>
  <si>
    <t>182</t>
  </si>
  <si>
    <t>16/7/2024</t>
  </si>
  <si>
    <t>PL/JA/08369</t>
  </si>
  <si>
    <t>185</t>
  </si>
  <si>
    <t>city commercial</t>
  </si>
  <si>
    <t>PL/JA/08375</t>
  </si>
  <si>
    <t>183</t>
  </si>
  <si>
    <t>maa laxmi paints kudia</t>
  </si>
  <si>
    <t>PL/JA/08377</t>
  </si>
  <si>
    <t>184</t>
  </si>
  <si>
    <t>CHARICHHAKA</t>
  </si>
  <si>
    <t>anshu paints and hardware</t>
  </si>
  <si>
    <t>19/7/2024</t>
  </si>
  <si>
    <t>PL/JA/08638</t>
  </si>
  <si>
    <t>186</t>
  </si>
  <si>
    <t>RAGHUNATHPUR</t>
  </si>
  <si>
    <t>sahoo glass and ply</t>
  </si>
  <si>
    <t>PL/JA/08668</t>
  </si>
  <si>
    <t>187</t>
  </si>
  <si>
    <t>PL/JA/08701</t>
  </si>
  <si>
    <t>188</t>
  </si>
  <si>
    <t>KUANPAL</t>
  </si>
  <si>
    <t>JAY JAGANNATH HARDWARE PAINT AND DOOR</t>
  </si>
  <si>
    <t>PL/JA/08702</t>
  </si>
  <si>
    <t>189</t>
  </si>
  <si>
    <t>BARBIL</t>
  </si>
  <si>
    <t>panda varitystore</t>
  </si>
  <si>
    <t>PL/JA/08703</t>
  </si>
  <si>
    <t>190</t>
  </si>
  <si>
    <t>20/7/2024</t>
  </si>
  <si>
    <t>PL/JA/08704</t>
  </si>
  <si>
    <t>191</t>
  </si>
  <si>
    <t>PL/JA/08733</t>
  </si>
  <si>
    <t>192</t>
  </si>
  <si>
    <t>23/7/2024</t>
  </si>
  <si>
    <t>PL/JA/08935</t>
  </si>
  <si>
    <t>193</t>
  </si>
  <si>
    <t>PL/JA/08936</t>
  </si>
  <si>
    <t>194</t>
  </si>
  <si>
    <t>MATHASAHI</t>
  </si>
  <si>
    <t>PIYUSH PAINTS and HW</t>
  </si>
  <si>
    <t>PL/JA/08957</t>
  </si>
  <si>
    <t>195</t>
  </si>
  <si>
    <t>B S TRADERS KODALA</t>
  </si>
  <si>
    <t>24/7/2024</t>
  </si>
  <si>
    <t>PL/JA/09111</t>
  </si>
  <si>
    <t>196</t>
  </si>
  <si>
    <t>25/7/2024</t>
  </si>
  <si>
    <t>PL/JA/09127</t>
  </si>
  <si>
    <t>197</t>
  </si>
  <si>
    <t>NEW ADISHAKTI ENTERPRISES GOBARA</t>
  </si>
  <si>
    <t>26/7/2024</t>
  </si>
  <si>
    <t>PL/JA/09224</t>
  </si>
  <si>
    <t>198</t>
  </si>
  <si>
    <t>BARAL</t>
  </si>
  <si>
    <t>SAHOO ENTERPRISES BARAL</t>
  </si>
  <si>
    <t>PL/JA/09225</t>
  </si>
  <si>
    <t>199</t>
  </si>
  <si>
    <t>27/7/2024</t>
  </si>
  <si>
    <t>PL/JA/09375</t>
  </si>
  <si>
    <t>200</t>
  </si>
  <si>
    <t>BANKI</t>
  </si>
  <si>
    <t>LUCKY ENTERPRISES</t>
  </si>
  <si>
    <t>29/7/2024</t>
  </si>
  <si>
    <t>PL/JA/09509</t>
  </si>
  <si>
    <t>201</t>
  </si>
  <si>
    <t>KENDUPADAR</t>
  </si>
  <si>
    <t>BANIJYA PRATISTHAN KENDUPADAR</t>
  </si>
  <si>
    <t>30/7/2024</t>
  </si>
  <si>
    <t>PL/JA/09553</t>
  </si>
  <si>
    <t>8</t>
  </si>
  <si>
    <t>ALANAHATA</t>
  </si>
  <si>
    <t>parida traders alanahat</t>
  </si>
  <si>
    <t>PL/JA/09568</t>
  </si>
  <si>
    <t>202</t>
  </si>
  <si>
    <t>PL/JA/09599</t>
  </si>
  <si>
    <t>203</t>
  </si>
  <si>
    <t>LAXMI NARAYAN SANITARY</t>
  </si>
  <si>
    <t>31/7/2024</t>
  </si>
  <si>
    <t>PL/JA/09028</t>
  </si>
  <si>
    <t>211</t>
  </si>
  <si>
    <t>PL/JA/09637</t>
  </si>
  <si>
    <t>204</t>
  </si>
  <si>
    <t>PL/JA/09720</t>
  </si>
  <si>
    <t>205</t>
  </si>
  <si>
    <t>PL/JA/09721</t>
  </si>
  <si>
    <t>206</t>
  </si>
  <si>
    <t>PL/JA/09722</t>
  </si>
  <si>
    <t>207</t>
  </si>
  <si>
    <t>PL/JA/09727</t>
  </si>
  <si>
    <t>208</t>
  </si>
  <si>
    <t>GHASIPURA</t>
  </si>
  <si>
    <t>MAHAVIR HARDWARE STORE</t>
  </si>
  <si>
    <t>PL/JA/09728</t>
  </si>
  <si>
    <t>209</t>
  </si>
  <si>
    <t>PL/JA/09729</t>
  </si>
  <si>
    <t>210</t>
  </si>
  <si>
    <t>kanakadurga hardware store</t>
  </si>
  <si>
    <t>PL/JA/09734</t>
  </si>
  <si>
    <t>213</t>
  </si>
  <si>
    <t>PL/JA/09736</t>
  </si>
  <si>
    <t>214</t>
  </si>
  <si>
    <t>BASTA</t>
  </si>
  <si>
    <t>RAGHUNATH JEW HARDWARE STORE</t>
  </si>
  <si>
    <t>PL/JA/09737</t>
  </si>
  <si>
    <t>215</t>
  </si>
  <si>
    <t>BEDAMATA AGENCY</t>
  </si>
  <si>
    <t xml:space="preserve">To,
PRIMCO INDUSTRIES PVT. LTD.
Address: JAGATPUR, CUTTACK, 9289309202
GST No: 21AAMCP7195C1ZD
</t>
  </si>
  <si>
    <t>(RUPEES FORTY THREE THOUSAND THREE HUNDRED FORTY TWO ONLY)</t>
  </si>
  <si>
    <t>Bill Date: 31/07/2024
Bill No : 13463
Total Amount: 43342.00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</si>
</sst>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Fill="1" applyBorder="1"/>
    <xf numFmtId="0" fontId="3" fillId="0" borderId="1" xfId="0" applyFont="1" applyFill="1" applyBorder="1"/>
    <xf numFmtId="2" fontId="0" fillId="0" borderId="1" xfId="0" applyNumberFormat="1" applyFill="1" applyBorder="1"/>
    <xf numFmtId="0" fontId="1" fillId="0" borderId="0" xfId="0" applyFont="1" applyFill="1" applyAlignment="1">
      <alignment wrapText="1"/>
    </xf>
    <xf numFmtId="165" fontId="0" fillId="0" borderId="1" xfId="0" applyNumberFormat="1" applyBorder="1"/>
    <xf numFmtId="165" fontId="0" fillId="0" borderId="1" xfId="0" applyNumberFormat="1" applyBorder="1" applyAlignment="1">
      <alignment vertical="center"/>
    </xf>
    <xf numFmtId="165" fontId="0" fillId="0" borderId="1" xfId="0" applyNumberFormat="1" applyFill="1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5" fillId="0" borderId="12" xfId="1" applyFont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vertical="center"/>
    </xf>
    <xf numFmtId="0" fontId="3" fillId="0" borderId="12" xfId="0" applyFont="1" applyBorder="1"/>
    <xf numFmtId="0" fontId="0" fillId="0" borderId="12" xfId="0" applyFill="1" applyBorder="1"/>
    <xf numFmtId="0" fontId="1" fillId="0" borderId="13" xfId="0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0" fontId="5" fillId="0" borderId="14" xfId="1" applyFont="1" applyBorder="1" applyAlignment="1">
      <alignment horizontal="center" vertical="center" wrapText="1"/>
    </xf>
    <xf numFmtId="2" fontId="5" fillId="0" borderId="15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2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2" fontId="1" fillId="0" borderId="18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4" fillId="0" borderId="4" xfId="0" applyNumberFormat="1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531496</xdr:colOff>
      <xdr:row>1</xdr:row>
      <xdr:rowOff>47625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5772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workbookViewId="0">
      <selection activeCell="N2" sqref="N2"/>
    </sheetView>
  </sheetViews>
  <sheetFormatPr defaultColWidth="9.140625" defaultRowHeight="15"/>
  <cols>
    <col min="1" max="1" width="4.28515625" style="1" customWidth="1"/>
    <col min="2" max="2" width="10.28515625" style="14" customWidth="1"/>
    <col min="3" max="3" width="12.28515625" style="1" customWidth="1"/>
    <col min="4" max="4" width="5.85546875" style="1" customWidth="1"/>
    <col min="5" max="5" width="6.5703125" style="1" customWidth="1"/>
    <col min="6" max="6" width="17.140625" style="1" customWidth="1"/>
    <col min="7" max="7" width="6.42578125" style="1" customWidth="1"/>
    <col min="8" max="8" width="10.140625" style="13" customWidth="1"/>
    <col min="9" max="9" width="10.42578125" style="13" customWidth="1"/>
    <col min="10" max="10" width="8.28515625" style="1" customWidth="1"/>
    <col min="11" max="11" width="6.5703125" style="15" customWidth="1"/>
    <col min="12" max="12" width="9" style="15" customWidth="1"/>
    <col min="13" max="13" width="9.7109375" style="15" customWidth="1"/>
    <col min="14" max="14" width="38.28515625" style="1" bestFit="1" customWidth="1"/>
    <col min="15" max="15" width="11.5703125" style="1" bestFit="1" customWidth="1"/>
    <col min="16" max="16384" width="9.140625" style="1"/>
  </cols>
  <sheetData>
    <row r="1" spans="1:14" ht="83.25" customHeight="1" thickBot="1">
      <c r="A1" s="59"/>
      <c r="B1" s="60"/>
      <c r="C1" s="60"/>
      <c r="D1" s="60"/>
      <c r="E1" s="60"/>
      <c r="F1" s="60"/>
      <c r="G1" s="60"/>
      <c r="H1" s="60"/>
      <c r="I1" s="57" t="s">
        <v>22</v>
      </c>
      <c r="J1" s="57"/>
      <c r="K1" s="57"/>
      <c r="L1" s="57"/>
      <c r="M1" s="58"/>
    </row>
    <row r="2" spans="1:14" s="12" customFormat="1" ht="76.5" customHeight="1">
      <c r="A2" s="61" t="s">
        <v>225</v>
      </c>
      <c r="B2" s="62"/>
      <c r="C2" s="62"/>
      <c r="D2" s="62"/>
      <c r="E2" s="62"/>
      <c r="F2" s="62"/>
      <c r="G2" s="62"/>
      <c r="H2" s="63"/>
      <c r="I2" s="55" t="s">
        <v>227</v>
      </c>
      <c r="J2" s="55"/>
      <c r="K2" s="55"/>
      <c r="L2" s="55"/>
      <c r="M2" s="56"/>
      <c r="N2" s="15"/>
    </row>
    <row r="3" spans="1:14" ht="27" customHeight="1">
      <c r="A3" s="42" t="s">
        <v>14</v>
      </c>
      <c r="B3" s="17" t="s">
        <v>16</v>
      </c>
      <c r="C3" s="16" t="s">
        <v>23</v>
      </c>
      <c r="D3" s="16" t="s">
        <v>1</v>
      </c>
      <c r="E3" s="16" t="s">
        <v>3</v>
      </c>
      <c r="F3" s="16" t="s">
        <v>24</v>
      </c>
      <c r="G3" s="16" t="s">
        <v>5</v>
      </c>
      <c r="H3" s="18" t="s">
        <v>6</v>
      </c>
      <c r="I3" s="18" t="s">
        <v>7</v>
      </c>
      <c r="J3" s="19" t="s">
        <v>8</v>
      </c>
      <c r="K3" s="19" t="s">
        <v>9</v>
      </c>
      <c r="L3" s="19" t="s">
        <v>40</v>
      </c>
      <c r="M3" s="43" t="s">
        <v>37</v>
      </c>
      <c r="N3" s="35" t="s">
        <v>13</v>
      </c>
    </row>
    <row r="4" spans="1:14" ht="15.95" customHeight="1">
      <c r="A4" s="44">
        <v>1</v>
      </c>
      <c r="B4" s="7" t="s">
        <v>51</v>
      </c>
      <c r="C4" s="7" t="s">
        <v>52</v>
      </c>
      <c r="D4" s="7" t="s">
        <v>53</v>
      </c>
      <c r="E4" s="8" t="s">
        <v>12</v>
      </c>
      <c r="F4" s="7" t="s">
        <v>34</v>
      </c>
      <c r="G4" s="7">
        <v>15</v>
      </c>
      <c r="H4" s="30">
        <v>301</v>
      </c>
      <c r="I4" s="30">
        <f>H4</f>
        <v>301</v>
      </c>
      <c r="J4" s="20">
        <v>225</v>
      </c>
      <c r="K4" s="20">
        <v>2.75</v>
      </c>
      <c r="L4" s="20">
        <f t="shared" ref="L4:L35" si="0">G4*3</f>
        <v>45</v>
      </c>
      <c r="M4" s="45">
        <f>(I4*K4)+L4</f>
        <v>872.75</v>
      </c>
      <c r="N4" s="36" t="s">
        <v>35</v>
      </c>
    </row>
    <row r="5" spans="1:14" ht="15.95" customHeight="1">
      <c r="A5" s="44">
        <v>2</v>
      </c>
      <c r="B5" s="7" t="s">
        <v>51</v>
      </c>
      <c r="C5" s="7" t="s">
        <v>54</v>
      </c>
      <c r="D5" s="7" t="s">
        <v>55</v>
      </c>
      <c r="E5" s="8" t="s">
        <v>12</v>
      </c>
      <c r="F5" s="7" t="s">
        <v>56</v>
      </c>
      <c r="G5" s="7">
        <v>4</v>
      </c>
      <c r="H5" s="30">
        <v>62</v>
      </c>
      <c r="I5" s="30">
        <v>100</v>
      </c>
      <c r="J5" s="20">
        <v>148</v>
      </c>
      <c r="K5" s="20">
        <v>2.75</v>
      </c>
      <c r="L5" s="20">
        <f t="shared" si="0"/>
        <v>12</v>
      </c>
      <c r="M5" s="45">
        <f t="shared" ref="M5:M56" si="1">(I5*K5)+L5</f>
        <v>287</v>
      </c>
      <c r="N5" s="36" t="s">
        <v>57</v>
      </c>
    </row>
    <row r="6" spans="1:14" ht="15.95" customHeight="1">
      <c r="A6" s="44">
        <v>3</v>
      </c>
      <c r="B6" s="7" t="s">
        <v>51</v>
      </c>
      <c r="C6" s="7" t="s">
        <v>58</v>
      </c>
      <c r="D6" s="7" t="s">
        <v>59</v>
      </c>
      <c r="E6" s="8" t="s">
        <v>12</v>
      </c>
      <c r="F6" s="7" t="s">
        <v>47</v>
      </c>
      <c r="G6" s="7">
        <v>22</v>
      </c>
      <c r="H6" s="30">
        <v>272</v>
      </c>
      <c r="I6" s="30">
        <f t="shared" ref="I6:I56" si="2">H6</f>
        <v>272</v>
      </c>
      <c r="J6" s="20">
        <v>85</v>
      </c>
      <c r="K6" s="20">
        <v>2</v>
      </c>
      <c r="L6" s="20">
        <f t="shared" si="0"/>
        <v>66</v>
      </c>
      <c r="M6" s="45">
        <f t="shared" si="1"/>
        <v>610</v>
      </c>
      <c r="N6" s="36" t="s">
        <v>48</v>
      </c>
    </row>
    <row r="7" spans="1:14" ht="30">
      <c r="A7" s="46">
        <v>4</v>
      </c>
      <c r="B7" s="21" t="s">
        <v>60</v>
      </c>
      <c r="C7" s="21" t="s">
        <v>61</v>
      </c>
      <c r="D7" s="21" t="s">
        <v>62</v>
      </c>
      <c r="E7" s="11" t="s">
        <v>12</v>
      </c>
      <c r="F7" s="22" t="s">
        <v>63</v>
      </c>
      <c r="G7" s="21">
        <v>12</v>
      </c>
      <c r="H7" s="31">
        <v>164</v>
      </c>
      <c r="I7" s="30">
        <f t="shared" si="2"/>
        <v>164</v>
      </c>
      <c r="J7" s="20">
        <v>25</v>
      </c>
      <c r="K7" s="20">
        <v>2</v>
      </c>
      <c r="L7" s="23">
        <f t="shared" si="0"/>
        <v>36</v>
      </c>
      <c r="M7" s="45">
        <f t="shared" si="1"/>
        <v>364</v>
      </c>
      <c r="N7" s="37" t="s">
        <v>64</v>
      </c>
    </row>
    <row r="8" spans="1:14" ht="30">
      <c r="A8" s="46">
        <v>5</v>
      </c>
      <c r="B8" s="21" t="s">
        <v>65</v>
      </c>
      <c r="C8" s="21" t="s">
        <v>66</v>
      </c>
      <c r="D8" s="21" t="s">
        <v>67</v>
      </c>
      <c r="E8" s="11" t="s">
        <v>12</v>
      </c>
      <c r="F8" s="22" t="s">
        <v>63</v>
      </c>
      <c r="G8" s="21">
        <v>3</v>
      </c>
      <c r="H8" s="31">
        <v>18</v>
      </c>
      <c r="I8" s="30">
        <f t="shared" si="2"/>
        <v>18</v>
      </c>
      <c r="J8" s="20">
        <v>25</v>
      </c>
      <c r="K8" s="20">
        <v>2</v>
      </c>
      <c r="L8" s="23">
        <f t="shared" si="0"/>
        <v>9</v>
      </c>
      <c r="M8" s="45">
        <f t="shared" si="1"/>
        <v>45</v>
      </c>
      <c r="N8" s="37" t="s">
        <v>64</v>
      </c>
    </row>
    <row r="9" spans="1:14" ht="30">
      <c r="A9" s="46">
        <v>6</v>
      </c>
      <c r="B9" s="21" t="s">
        <v>65</v>
      </c>
      <c r="C9" s="21" t="s">
        <v>68</v>
      </c>
      <c r="D9" s="21" t="s">
        <v>69</v>
      </c>
      <c r="E9" s="11" t="s">
        <v>12</v>
      </c>
      <c r="F9" s="22" t="s">
        <v>63</v>
      </c>
      <c r="G9" s="21">
        <v>4</v>
      </c>
      <c r="H9" s="31">
        <v>77</v>
      </c>
      <c r="I9" s="30">
        <f t="shared" si="2"/>
        <v>77</v>
      </c>
      <c r="J9" s="20">
        <v>25</v>
      </c>
      <c r="K9" s="20">
        <v>2</v>
      </c>
      <c r="L9" s="23">
        <f t="shared" si="0"/>
        <v>12</v>
      </c>
      <c r="M9" s="45">
        <f t="shared" si="1"/>
        <v>166</v>
      </c>
      <c r="N9" s="37" t="s">
        <v>70</v>
      </c>
    </row>
    <row r="10" spans="1:14" ht="15.95" customHeight="1">
      <c r="A10" s="44">
        <v>7</v>
      </c>
      <c r="B10" s="7" t="s">
        <v>65</v>
      </c>
      <c r="C10" s="7" t="s">
        <v>71</v>
      </c>
      <c r="D10" s="7" t="s">
        <v>72</v>
      </c>
      <c r="E10" s="8" t="s">
        <v>12</v>
      </c>
      <c r="F10" s="7" t="s">
        <v>73</v>
      </c>
      <c r="G10" s="7">
        <v>29</v>
      </c>
      <c r="H10" s="30">
        <v>464</v>
      </c>
      <c r="I10" s="30">
        <f t="shared" si="2"/>
        <v>464</v>
      </c>
      <c r="J10" s="20">
        <v>125</v>
      </c>
      <c r="K10" s="20">
        <v>2.75</v>
      </c>
      <c r="L10" s="20">
        <f t="shared" si="0"/>
        <v>87</v>
      </c>
      <c r="M10" s="45">
        <f t="shared" si="1"/>
        <v>1363</v>
      </c>
      <c r="N10" s="36" t="s">
        <v>74</v>
      </c>
    </row>
    <row r="11" spans="1:14" ht="15.95" customHeight="1">
      <c r="A11" s="44">
        <v>8</v>
      </c>
      <c r="B11" s="7" t="s">
        <v>65</v>
      </c>
      <c r="C11" s="7" t="s">
        <v>75</v>
      </c>
      <c r="D11" s="7" t="s">
        <v>76</v>
      </c>
      <c r="E11" s="8" t="s">
        <v>12</v>
      </c>
      <c r="F11" s="7" t="s">
        <v>45</v>
      </c>
      <c r="G11" s="7">
        <v>14</v>
      </c>
      <c r="H11" s="30">
        <v>88</v>
      </c>
      <c r="I11" s="30">
        <f t="shared" si="2"/>
        <v>88</v>
      </c>
      <c r="J11" s="20">
        <v>160</v>
      </c>
      <c r="K11" s="20">
        <v>2.75</v>
      </c>
      <c r="L11" s="20">
        <f t="shared" si="0"/>
        <v>42</v>
      </c>
      <c r="M11" s="45">
        <f t="shared" si="1"/>
        <v>284</v>
      </c>
      <c r="N11" s="36" t="s">
        <v>77</v>
      </c>
    </row>
    <row r="12" spans="1:14" ht="15.95" customHeight="1">
      <c r="A12" s="44">
        <v>9</v>
      </c>
      <c r="B12" s="7" t="s">
        <v>78</v>
      </c>
      <c r="C12" s="7" t="s">
        <v>79</v>
      </c>
      <c r="D12" s="7" t="s">
        <v>80</v>
      </c>
      <c r="E12" s="8" t="s">
        <v>12</v>
      </c>
      <c r="F12" s="7" t="s">
        <v>81</v>
      </c>
      <c r="G12" s="7">
        <v>6</v>
      </c>
      <c r="H12" s="30">
        <v>30</v>
      </c>
      <c r="I12" s="30">
        <v>100</v>
      </c>
      <c r="J12" s="20">
        <v>15</v>
      </c>
      <c r="K12" s="20">
        <v>2</v>
      </c>
      <c r="L12" s="20">
        <f t="shared" si="0"/>
        <v>18</v>
      </c>
      <c r="M12" s="45">
        <f t="shared" si="1"/>
        <v>218</v>
      </c>
      <c r="N12" s="36" t="s">
        <v>82</v>
      </c>
    </row>
    <row r="13" spans="1:14" ht="15.95" customHeight="1">
      <c r="A13" s="44">
        <v>10</v>
      </c>
      <c r="B13" s="7" t="s">
        <v>78</v>
      </c>
      <c r="C13" s="7" t="s">
        <v>83</v>
      </c>
      <c r="D13" s="7" t="s">
        <v>84</v>
      </c>
      <c r="E13" s="8" t="s">
        <v>12</v>
      </c>
      <c r="F13" s="7" t="s">
        <v>49</v>
      </c>
      <c r="G13" s="7">
        <v>9</v>
      </c>
      <c r="H13" s="30">
        <v>38</v>
      </c>
      <c r="I13" s="30">
        <v>50</v>
      </c>
      <c r="J13" s="20">
        <v>110</v>
      </c>
      <c r="K13" s="20">
        <v>2</v>
      </c>
      <c r="L13" s="20">
        <f t="shared" si="0"/>
        <v>27</v>
      </c>
      <c r="M13" s="45">
        <f t="shared" si="1"/>
        <v>127</v>
      </c>
      <c r="N13" s="36" t="s">
        <v>50</v>
      </c>
    </row>
    <row r="14" spans="1:14" ht="15.95" customHeight="1">
      <c r="A14" s="44">
        <v>11</v>
      </c>
      <c r="B14" s="7" t="s">
        <v>78</v>
      </c>
      <c r="C14" s="7" t="s">
        <v>85</v>
      </c>
      <c r="D14" s="7" t="s">
        <v>86</v>
      </c>
      <c r="E14" s="8" t="s">
        <v>12</v>
      </c>
      <c r="F14" s="7" t="s">
        <v>49</v>
      </c>
      <c r="G14" s="7">
        <v>3</v>
      </c>
      <c r="H14" s="30">
        <v>17</v>
      </c>
      <c r="I14" s="30">
        <v>50</v>
      </c>
      <c r="J14" s="20">
        <v>110</v>
      </c>
      <c r="K14" s="20">
        <v>2</v>
      </c>
      <c r="L14" s="20">
        <f t="shared" si="0"/>
        <v>9</v>
      </c>
      <c r="M14" s="45">
        <f t="shared" si="1"/>
        <v>109</v>
      </c>
      <c r="N14" s="36" t="s">
        <v>50</v>
      </c>
    </row>
    <row r="15" spans="1:14" ht="15.95" customHeight="1">
      <c r="A15" s="44">
        <v>12</v>
      </c>
      <c r="B15" s="7" t="s">
        <v>87</v>
      </c>
      <c r="C15" s="7" t="s">
        <v>88</v>
      </c>
      <c r="D15" s="7" t="s">
        <v>89</v>
      </c>
      <c r="E15" s="8" t="s">
        <v>12</v>
      </c>
      <c r="F15" s="7" t="s">
        <v>26</v>
      </c>
      <c r="G15" s="7">
        <v>30</v>
      </c>
      <c r="H15" s="30">
        <v>45</v>
      </c>
      <c r="I15" s="30">
        <v>45</v>
      </c>
      <c r="J15" s="20">
        <v>190</v>
      </c>
      <c r="K15" s="20">
        <v>2.75</v>
      </c>
      <c r="L15" s="20">
        <f t="shared" si="0"/>
        <v>90</v>
      </c>
      <c r="M15" s="45">
        <f t="shared" si="1"/>
        <v>213.75</v>
      </c>
      <c r="N15" s="36" t="s">
        <v>90</v>
      </c>
    </row>
    <row r="16" spans="1:14" ht="15.95" customHeight="1">
      <c r="A16" s="44">
        <v>13</v>
      </c>
      <c r="B16" s="7" t="s">
        <v>91</v>
      </c>
      <c r="C16" s="7" t="s">
        <v>92</v>
      </c>
      <c r="D16" s="7" t="s">
        <v>93</v>
      </c>
      <c r="E16" s="8" t="s">
        <v>12</v>
      </c>
      <c r="F16" s="7" t="s">
        <v>94</v>
      </c>
      <c r="G16" s="7">
        <v>15</v>
      </c>
      <c r="H16" s="30">
        <v>250</v>
      </c>
      <c r="I16" s="30">
        <f t="shared" si="2"/>
        <v>250</v>
      </c>
      <c r="J16" s="20">
        <v>130</v>
      </c>
      <c r="K16" s="20">
        <v>2.75</v>
      </c>
      <c r="L16" s="20">
        <f t="shared" si="0"/>
        <v>45</v>
      </c>
      <c r="M16" s="45">
        <f t="shared" si="1"/>
        <v>732.5</v>
      </c>
      <c r="N16" s="36" t="s">
        <v>95</v>
      </c>
    </row>
    <row r="17" spans="1:14" ht="15.95" customHeight="1">
      <c r="A17" s="44">
        <v>14</v>
      </c>
      <c r="B17" s="7" t="s">
        <v>91</v>
      </c>
      <c r="C17" s="7" t="s">
        <v>96</v>
      </c>
      <c r="D17" s="7" t="s">
        <v>97</v>
      </c>
      <c r="E17" s="8" t="s">
        <v>12</v>
      </c>
      <c r="F17" s="7" t="s">
        <v>98</v>
      </c>
      <c r="G17" s="7">
        <v>34</v>
      </c>
      <c r="H17" s="30">
        <v>544</v>
      </c>
      <c r="I17" s="30">
        <f t="shared" si="2"/>
        <v>544</v>
      </c>
      <c r="J17" s="20">
        <v>200</v>
      </c>
      <c r="K17" s="20">
        <v>2.75</v>
      </c>
      <c r="L17" s="20">
        <f t="shared" si="0"/>
        <v>102</v>
      </c>
      <c r="M17" s="45">
        <f t="shared" si="1"/>
        <v>1598</v>
      </c>
      <c r="N17" s="36" t="s">
        <v>99</v>
      </c>
    </row>
    <row r="18" spans="1:14" ht="15.95" customHeight="1">
      <c r="A18" s="44">
        <v>15</v>
      </c>
      <c r="B18" s="7" t="s">
        <v>91</v>
      </c>
      <c r="C18" s="7" t="s">
        <v>100</v>
      </c>
      <c r="D18" s="7" t="s">
        <v>101</v>
      </c>
      <c r="E18" s="8" t="s">
        <v>12</v>
      </c>
      <c r="F18" s="7" t="s">
        <v>98</v>
      </c>
      <c r="G18" s="7">
        <v>6</v>
      </c>
      <c r="H18" s="30">
        <v>36</v>
      </c>
      <c r="I18" s="30">
        <f t="shared" si="2"/>
        <v>36</v>
      </c>
      <c r="J18" s="20">
        <v>200</v>
      </c>
      <c r="K18" s="20">
        <v>2.75</v>
      </c>
      <c r="L18" s="20">
        <f t="shared" si="0"/>
        <v>18</v>
      </c>
      <c r="M18" s="45">
        <f t="shared" si="1"/>
        <v>117</v>
      </c>
      <c r="N18" s="36" t="s">
        <v>99</v>
      </c>
    </row>
    <row r="19" spans="1:14" ht="15.95" customHeight="1">
      <c r="A19" s="44">
        <v>16</v>
      </c>
      <c r="B19" s="7" t="s">
        <v>102</v>
      </c>
      <c r="C19" s="7" t="s">
        <v>103</v>
      </c>
      <c r="D19" s="7" t="s">
        <v>104</v>
      </c>
      <c r="E19" s="8" t="s">
        <v>12</v>
      </c>
      <c r="F19" s="7" t="s">
        <v>39</v>
      </c>
      <c r="G19" s="7">
        <v>35</v>
      </c>
      <c r="H19" s="30">
        <v>600</v>
      </c>
      <c r="I19" s="30">
        <f t="shared" si="2"/>
        <v>600</v>
      </c>
      <c r="J19" s="20">
        <v>240</v>
      </c>
      <c r="K19" s="20">
        <v>2.75</v>
      </c>
      <c r="L19" s="20">
        <f t="shared" si="0"/>
        <v>105</v>
      </c>
      <c r="M19" s="45">
        <f t="shared" si="1"/>
        <v>1755</v>
      </c>
      <c r="N19" s="36" t="s">
        <v>41</v>
      </c>
    </row>
    <row r="20" spans="1:14" ht="15.95" customHeight="1">
      <c r="A20" s="44">
        <v>17</v>
      </c>
      <c r="B20" s="7" t="s">
        <v>105</v>
      </c>
      <c r="C20" s="7" t="s">
        <v>106</v>
      </c>
      <c r="D20" s="7" t="s">
        <v>107</v>
      </c>
      <c r="E20" s="8" t="s">
        <v>12</v>
      </c>
      <c r="F20" s="7" t="s">
        <v>36</v>
      </c>
      <c r="G20" s="7">
        <v>30</v>
      </c>
      <c r="H20" s="30">
        <v>600</v>
      </c>
      <c r="I20" s="30">
        <f t="shared" si="2"/>
        <v>600</v>
      </c>
      <c r="J20" s="20">
        <v>280</v>
      </c>
      <c r="K20" s="20">
        <v>3.25</v>
      </c>
      <c r="L20" s="20">
        <f t="shared" si="0"/>
        <v>90</v>
      </c>
      <c r="M20" s="45">
        <f t="shared" si="1"/>
        <v>2040</v>
      </c>
      <c r="N20" s="36" t="s">
        <v>108</v>
      </c>
    </row>
    <row r="21" spans="1:14" ht="15.95" customHeight="1">
      <c r="A21" s="44">
        <v>18</v>
      </c>
      <c r="B21" s="7" t="s">
        <v>105</v>
      </c>
      <c r="C21" s="7" t="s">
        <v>109</v>
      </c>
      <c r="D21" s="7" t="s">
        <v>110</v>
      </c>
      <c r="E21" s="8" t="s">
        <v>12</v>
      </c>
      <c r="F21" s="7" t="s">
        <v>36</v>
      </c>
      <c r="G21" s="7">
        <v>42</v>
      </c>
      <c r="H21" s="30">
        <v>650</v>
      </c>
      <c r="I21" s="30">
        <f t="shared" si="2"/>
        <v>650</v>
      </c>
      <c r="J21" s="20">
        <v>280</v>
      </c>
      <c r="K21" s="20">
        <v>3.25</v>
      </c>
      <c r="L21" s="20">
        <f t="shared" si="0"/>
        <v>126</v>
      </c>
      <c r="M21" s="45">
        <f t="shared" si="1"/>
        <v>2238.5</v>
      </c>
      <c r="N21" s="36" t="s">
        <v>108</v>
      </c>
    </row>
    <row r="22" spans="1:14" ht="15.95" customHeight="1">
      <c r="A22" s="44">
        <v>19</v>
      </c>
      <c r="B22" s="7" t="s">
        <v>111</v>
      </c>
      <c r="C22" s="7" t="s">
        <v>112</v>
      </c>
      <c r="D22" s="7" t="s">
        <v>113</v>
      </c>
      <c r="E22" s="8" t="s">
        <v>12</v>
      </c>
      <c r="F22" s="7" t="s">
        <v>114</v>
      </c>
      <c r="G22" s="7">
        <v>17</v>
      </c>
      <c r="H22" s="30">
        <v>156</v>
      </c>
      <c r="I22" s="30">
        <f t="shared" si="2"/>
        <v>156</v>
      </c>
      <c r="J22" s="20">
        <v>45</v>
      </c>
      <c r="K22" s="20">
        <v>2</v>
      </c>
      <c r="L22" s="20">
        <f t="shared" si="0"/>
        <v>51</v>
      </c>
      <c r="M22" s="45">
        <f t="shared" si="1"/>
        <v>363</v>
      </c>
      <c r="N22" s="36" t="s">
        <v>115</v>
      </c>
    </row>
    <row r="23" spans="1:14" ht="15.95" customHeight="1">
      <c r="A23" s="44">
        <v>20</v>
      </c>
      <c r="B23" s="7" t="s">
        <v>116</v>
      </c>
      <c r="C23" s="7" t="s">
        <v>117</v>
      </c>
      <c r="D23" s="7" t="s">
        <v>118</v>
      </c>
      <c r="E23" s="8" t="s">
        <v>12</v>
      </c>
      <c r="F23" s="7" t="s">
        <v>114</v>
      </c>
      <c r="G23" s="7">
        <v>5</v>
      </c>
      <c r="H23" s="30">
        <v>100</v>
      </c>
      <c r="I23" s="30">
        <f t="shared" si="2"/>
        <v>100</v>
      </c>
      <c r="J23" s="20">
        <v>45</v>
      </c>
      <c r="K23" s="20">
        <v>2</v>
      </c>
      <c r="L23" s="20">
        <f t="shared" si="0"/>
        <v>15</v>
      </c>
      <c r="M23" s="45">
        <f t="shared" si="1"/>
        <v>215</v>
      </c>
      <c r="N23" s="36" t="s">
        <v>115</v>
      </c>
    </row>
    <row r="24" spans="1:14" ht="15.95" customHeight="1">
      <c r="A24" s="44">
        <v>21</v>
      </c>
      <c r="B24" s="7" t="s">
        <v>119</v>
      </c>
      <c r="C24" s="7" t="s">
        <v>120</v>
      </c>
      <c r="D24" s="7" t="s">
        <v>121</v>
      </c>
      <c r="E24" s="8" t="s">
        <v>12</v>
      </c>
      <c r="F24" s="7" t="s">
        <v>32</v>
      </c>
      <c r="G24" s="7">
        <v>2</v>
      </c>
      <c r="H24" s="30">
        <v>40</v>
      </c>
      <c r="I24" s="30">
        <v>100</v>
      </c>
      <c r="J24" s="20">
        <v>125</v>
      </c>
      <c r="K24" s="20">
        <v>2.75</v>
      </c>
      <c r="L24" s="20">
        <f t="shared" si="0"/>
        <v>6</v>
      </c>
      <c r="M24" s="45">
        <f t="shared" si="1"/>
        <v>281</v>
      </c>
      <c r="N24" s="36" t="s">
        <v>122</v>
      </c>
    </row>
    <row r="25" spans="1:14" ht="15.95" customHeight="1">
      <c r="A25" s="44">
        <v>22</v>
      </c>
      <c r="B25" s="7" t="s">
        <v>119</v>
      </c>
      <c r="C25" s="7" t="s">
        <v>123</v>
      </c>
      <c r="D25" s="7" t="s">
        <v>124</v>
      </c>
      <c r="E25" s="8" t="s">
        <v>12</v>
      </c>
      <c r="F25" s="7" t="s">
        <v>46</v>
      </c>
      <c r="G25" s="7">
        <v>42</v>
      </c>
      <c r="H25" s="30">
        <v>244</v>
      </c>
      <c r="I25" s="30">
        <f t="shared" si="2"/>
        <v>244</v>
      </c>
      <c r="J25" s="20">
        <v>220</v>
      </c>
      <c r="K25" s="20">
        <v>2.75</v>
      </c>
      <c r="L25" s="20">
        <f t="shared" si="0"/>
        <v>126</v>
      </c>
      <c r="M25" s="45">
        <f t="shared" si="1"/>
        <v>797</v>
      </c>
      <c r="N25" s="36" t="s">
        <v>125</v>
      </c>
    </row>
    <row r="26" spans="1:14" ht="15.95" customHeight="1">
      <c r="A26" s="44">
        <v>23</v>
      </c>
      <c r="B26" s="7" t="s">
        <v>119</v>
      </c>
      <c r="C26" s="7" t="s">
        <v>126</v>
      </c>
      <c r="D26" s="7" t="s">
        <v>127</v>
      </c>
      <c r="E26" s="8" t="s">
        <v>12</v>
      </c>
      <c r="F26" s="7" t="s">
        <v>128</v>
      </c>
      <c r="G26" s="7">
        <v>5</v>
      </c>
      <c r="H26" s="30">
        <v>80</v>
      </c>
      <c r="I26" s="30">
        <v>80</v>
      </c>
      <c r="J26" s="20">
        <v>50</v>
      </c>
      <c r="K26" s="20">
        <v>2</v>
      </c>
      <c r="L26" s="20">
        <f t="shared" si="0"/>
        <v>15</v>
      </c>
      <c r="M26" s="45">
        <f t="shared" si="1"/>
        <v>175</v>
      </c>
      <c r="N26" s="36" t="s">
        <v>129</v>
      </c>
    </row>
    <row r="27" spans="1:14" ht="15.95" customHeight="1">
      <c r="A27" s="44">
        <v>24</v>
      </c>
      <c r="B27" s="7" t="s">
        <v>130</v>
      </c>
      <c r="C27" s="7" t="s">
        <v>131</v>
      </c>
      <c r="D27" s="7" t="s">
        <v>132</v>
      </c>
      <c r="E27" s="8" t="s">
        <v>12</v>
      </c>
      <c r="F27" s="7" t="s">
        <v>133</v>
      </c>
      <c r="G27" s="7">
        <v>2</v>
      </c>
      <c r="H27" s="30">
        <v>32</v>
      </c>
      <c r="I27" s="30">
        <v>32</v>
      </c>
      <c r="J27" s="20">
        <v>40</v>
      </c>
      <c r="K27" s="20">
        <v>2</v>
      </c>
      <c r="L27" s="20">
        <f t="shared" si="0"/>
        <v>6</v>
      </c>
      <c r="M27" s="45">
        <f t="shared" si="1"/>
        <v>70</v>
      </c>
      <c r="N27" s="36" t="s">
        <v>134</v>
      </c>
    </row>
    <row r="28" spans="1:14" ht="15.95" customHeight="1">
      <c r="A28" s="44">
        <v>25</v>
      </c>
      <c r="B28" s="7" t="s">
        <v>130</v>
      </c>
      <c r="C28" s="7" t="s">
        <v>135</v>
      </c>
      <c r="D28" s="7" t="s">
        <v>136</v>
      </c>
      <c r="E28" s="8" t="s">
        <v>12</v>
      </c>
      <c r="F28" s="7" t="s">
        <v>46</v>
      </c>
      <c r="G28" s="7">
        <v>20</v>
      </c>
      <c r="H28" s="30">
        <v>144</v>
      </c>
      <c r="I28" s="30">
        <f t="shared" si="2"/>
        <v>144</v>
      </c>
      <c r="J28" s="20">
        <v>220</v>
      </c>
      <c r="K28" s="20">
        <v>2.75</v>
      </c>
      <c r="L28" s="20">
        <f t="shared" si="0"/>
        <v>60</v>
      </c>
      <c r="M28" s="45">
        <f t="shared" si="1"/>
        <v>456</v>
      </c>
      <c r="N28" s="36" t="s">
        <v>125</v>
      </c>
    </row>
    <row r="29" spans="1:14" ht="15.95" customHeight="1">
      <c r="A29" s="44">
        <v>26</v>
      </c>
      <c r="B29" s="7" t="s">
        <v>130</v>
      </c>
      <c r="C29" s="7" t="s">
        <v>137</v>
      </c>
      <c r="D29" s="7" t="s">
        <v>138</v>
      </c>
      <c r="E29" s="8" t="s">
        <v>12</v>
      </c>
      <c r="F29" s="7" t="s">
        <v>139</v>
      </c>
      <c r="G29" s="7">
        <v>16</v>
      </c>
      <c r="H29" s="30">
        <v>202</v>
      </c>
      <c r="I29" s="30">
        <f t="shared" si="2"/>
        <v>202</v>
      </c>
      <c r="J29" s="20">
        <v>25</v>
      </c>
      <c r="K29" s="20">
        <v>2</v>
      </c>
      <c r="L29" s="20">
        <f t="shared" si="0"/>
        <v>48</v>
      </c>
      <c r="M29" s="45">
        <f t="shared" si="1"/>
        <v>452</v>
      </c>
      <c r="N29" s="38" t="s">
        <v>140</v>
      </c>
    </row>
    <row r="30" spans="1:14" ht="15.95" customHeight="1">
      <c r="A30" s="44">
        <v>27</v>
      </c>
      <c r="B30" s="7" t="s">
        <v>130</v>
      </c>
      <c r="C30" s="7" t="s">
        <v>141</v>
      </c>
      <c r="D30" s="7" t="s">
        <v>142</v>
      </c>
      <c r="E30" s="8" t="s">
        <v>12</v>
      </c>
      <c r="F30" s="7" t="s">
        <v>143</v>
      </c>
      <c r="G30" s="7">
        <v>40</v>
      </c>
      <c r="H30" s="30">
        <v>250</v>
      </c>
      <c r="I30" s="30">
        <f t="shared" si="2"/>
        <v>250</v>
      </c>
      <c r="J30" s="20">
        <v>270</v>
      </c>
      <c r="K30" s="20">
        <v>3.25</v>
      </c>
      <c r="L30" s="20">
        <f t="shared" si="0"/>
        <v>120</v>
      </c>
      <c r="M30" s="45">
        <f t="shared" si="1"/>
        <v>932.5</v>
      </c>
      <c r="N30" s="36" t="s">
        <v>144</v>
      </c>
    </row>
    <row r="31" spans="1:14" ht="15.95" customHeight="1">
      <c r="A31" s="44">
        <v>28</v>
      </c>
      <c r="B31" s="7" t="s">
        <v>130</v>
      </c>
      <c r="C31" s="7" t="s">
        <v>145</v>
      </c>
      <c r="D31" s="7" t="s">
        <v>146</v>
      </c>
      <c r="E31" s="8" t="s">
        <v>12</v>
      </c>
      <c r="F31" s="7" t="s">
        <v>143</v>
      </c>
      <c r="G31" s="7">
        <v>44</v>
      </c>
      <c r="H31" s="30">
        <v>578</v>
      </c>
      <c r="I31" s="30">
        <f t="shared" si="2"/>
        <v>578</v>
      </c>
      <c r="J31" s="20">
        <v>270</v>
      </c>
      <c r="K31" s="20">
        <v>3.25</v>
      </c>
      <c r="L31" s="20">
        <f t="shared" si="0"/>
        <v>132</v>
      </c>
      <c r="M31" s="45">
        <f t="shared" si="1"/>
        <v>2010.5</v>
      </c>
      <c r="N31" s="36" t="s">
        <v>144</v>
      </c>
    </row>
    <row r="32" spans="1:14" ht="15.95" customHeight="1">
      <c r="A32" s="44">
        <v>29</v>
      </c>
      <c r="B32" s="7" t="s">
        <v>147</v>
      </c>
      <c r="C32" s="7" t="s">
        <v>148</v>
      </c>
      <c r="D32" s="7" t="s">
        <v>149</v>
      </c>
      <c r="E32" s="8" t="s">
        <v>12</v>
      </c>
      <c r="F32" s="7" t="s">
        <v>143</v>
      </c>
      <c r="G32" s="7">
        <v>3</v>
      </c>
      <c r="H32" s="30">
        <v>12</v>
      </c>
      <c r="I32" s="30">
        <f t="shared" si="2"/>
        <v>12</v>
      </c>
      <c r="J32" s="20">
        <v>270</v>
      </c>
      <c r="K32" s="20">
        <v>3.25</v>
      </c>
      <c r="L32" s="20">
        <f t="shared" si="0"/>
        <v>9</v>
      </c>
      <c r="M32" s="45">
        <f t="shared" si="1"/>
        <v>48</v>
      </c>
      <c r="N32" s="36" t="s">
        <v>144</v>
      </c>
    </row>
    <row r="33" spans="1:14" ht="15.95" customHeight="1">
      <c r="A33" s="44">
        <v>30</v>
      </c>
      <c r="B33" s="7" t="s">
        <v>147</v>
      </c>
      <c r="C33" s="7" t="s">
        <v>150</v>
      </c>
      <c r="D33" s="7" t="s">
        <v>151</v>
      </c>
      <c r="E33" s="8" t="s">
        <v>12</v>
      </c>
      <c r="F33" s="7" t="s">
        <v>143</v>
      </c>
      <c r="G33" s="7">
        <v>1</v>
      </c>
      <c r="H33" s="30">
        <v>6</v>
      </c>
      <c r="I33" s="30">
        <f t="shared" si="2"/>
        <v>6</v>
      </c>
      <c r="J33" s="20">
        <v>270</v>
      </c>
      <c r="K33" s="20">
        <v>3.25</v>
      </c>
      <c r="L33" s="20">
        <f t="shared" si="0"/>
        <v>3</v>
      </c>
      <c r="M33" s="45">
        <f t="shared" si="1"/>
        <v>22.5</v>
      </c>
      <c r="N33" s="36" t="s">
        <v>144</v>
      </c>
    </row>
    <row r="34" spans="1:14" ht="15.95" customHeight="1">
      <c r="A34" s="44">
        <v>31</v>
      </c>
      <c r="B34" s="7" t="s">
        <v>152</v>
      </c>
      <c r="C34" s="7" t="s">
        <v>153</v>
      </c>
      <c r="D34" s="7" t="s">
        <v>154</v>
      </c>
      <c r="E34" s="8" t="s">
        <v>12</v>
      </c>
      <c r="F34" s="7" t="s">
        <v>28</v>
      </c>
      <c r="G34" s="7">
        <v>18</v>
      </c>
      <c r="H34" s="30">
        <v>208</v>
      </c>
      <c r="I34" s="30">
        <f t="shared" si="2"/>
        <v>208</v>
      </c>
      <c r="J34" s="20">
        <v>240</v>
      </c>
      <c r="K34" s="20">
        <v>2.75</v>
      </c>
      <c r="L34" s="20">
        <f t="shared" si="0"/>
        <v>54</v>
      </c>
      <c r="M34" s="45">
        <f t="shared" si="1"/>
        <v>626</v>
      </c>
      <c r="N34" s="36" t="s">
        <v>30</v>
      </c>
    </row>
    <row r="35" spans="1:14" ht="15.95" customHeight="1">
      <c r="A35" s="44">
        <v>32</v>
      </c>
      <c r="B35" s="7" t="s">
        <v>152</v>
      </c>
      <c r="C35" s="7" t="s">
        <v>155</v>
      </c>
      <c r="D35" s="7" t="s">
        <v>156</v>
      </c>
      <c r="E35" s="8" t="s">
        <v>12</v>
      </c>
      <c r="F35" s="7" t="s">
        <v>157</v>
      </c>
      <c r="G35" s="7">
        <v>10</v>
      </c>
      <c r="H35" s="30">
        <v>162</v>
      </c>
      <c r="I35" s="30">
        <f t="shared" si="2"/>
        <v>162</v>
      </c>
      <c r="J35" s="20">
        <v>105</v>
      </c>
      <c r="K35" s="20">
        <v>2</v>
      </c>
      <c r="L35" s="20">
        <f t="shared" si="0"/>
        <v>30</v>
      </c>
      <c r="M35" s="45">
        <f t="shared" si="1"/>
        <v>354</v>
      </c>
      <c r="N35" s="36" t="s">
        <v>158</v>
      </c>
    </row>
    <row r="36" spans="1:14" ht="15.95" customHeight="1">
      <c r="A36" s="44">
        <v>33</v>
      </c>
      <c r="B36" s="7" t="s">
        <v>152</v>
      </c>
      <c r="C36" s="7" t="s">
        <v>159</v>
      </c>
      <c r="D36" s="7" t="s">
        <v>160</v>
      </c>
      <c r="E36" s="8" t="s">
        <v>12</v>
      </c>
      <c r="F36" s="7" t="s">
        <v>44</v>
      </c>
      <c r="G36" s="7">
        <v>10</v>
      </c>
      <c r="H36" s="30">
        <v>250</v>
      </c>
      <c r="I36" s="30">
        <f t="shared" si="2"/>
        <v>250</v>
      </c>
      <c r="J36" s="20">
        <v>240</v>
      </c>
      <c r="K36" s="20">
        <v>2.75</v>
      </c>
      <c r="L36" s="20">
        <f t="shared" ref="L36:L56" si="3">G36*3</f>
        <v>30</v>
      </c>
      <c r="M36" s="45">
        <f t="shared" si="1"/>
        <v>717.5</v>
      </c>
      <c r="N36" s="36" t="s">
        <v>161</v>
      </c>
    </row>
    <row r="37" spans="1:14" ht="15.95" customHeight="1">
      <c r="A37" s="44">
        <v>34</v>
      </c>
      <c r="B37" s="7" t="s">
        <v>162</v>
      </c>
      <c r="C37" s="7" t="s">
        <v>163</v>
      </c>
      <c r="D37" s="7" t="s">
        <v>164</v>
      </c>
      <c r="E37" s="8" t="s">
        <v>12</v>
      </c>
      <c r="F37" s="7" t="s">
        <v>28</v>
      </c>
      <c r="G37" s="7">
        <v>22</v>
      </c>
      <c r="H37" s="30">
        <v>440</v>
      </c>
      <c r="I37" s="30">
        <f t="shared" si="2"/>
        <v>440</v>
      </c>
      <c r="J37" s="20">
        <v>240</v>
      </c>
      <c r="K37" s="20">
        <v>2.75</v>
      </c>
      <c r="L37" s="20">
        <f t="shared" si="3"/>
        <v>66</v>
      </c>
      <c r="M37" s="45">
        <f t="shared" si="1"/>
        <v>1276</v>
      </c>
      <c r="N37" s="36" t="s">
        <v>30</v>
      </c>
    </row>
    <row r="38" spans="1:14" ht="15.95" customHeight="1">
      <c r="A38" s="44">
        <v>35</v>
      </c>
      <c r="B38" s="7" t="s">
        <v>165</v>
      </c>
      <c r="C38" s="7" t="s">
        <v>166</v>
      </c>
      <c r="D38" s="7" t="s">
        <v>167</v>
      </c>
      <c r="E38" s="8" t="s">
        <v>12</v>
      </c>
      <c r="F38" s="7" t="s">
        <v>38</v>
      </c>
      <c r="G38" s="7">
        <v>11</v>
      </c>
      <c r="H38" s="30">
        <v>140</v>
      </c>
      <c r="I38" s="30">
        <v>200</v>
      </c>
      <c r="J38" s="20">
        <v>200</v>
      </c>
      <c r="K38" s="20">
        <v>2.75</v>
      </c>
      <c r="L38" s="20">
        <f t="shared" si="3"/>
        <v>33</v>
      </c>
      <c r="M38" s="45">
        <f t="shared" si="1"/>
        <v>583</v>
      </c>
      <c r="N38" s="36" t="s">
        <v>168</v>
      </c>
    </row>
    <row r="39" spans="1:14" ht="15.95" customHeight="1">
      <c r="A39" s="44">
        <v>36</v>
      </c>
      <c r="B39" s="7" t="s">
        <v>169</v>
      </c>
      <c r="C39" s="7" t="s">
        <v>170</v>
      </c>
      <c r="D39" s="7" t="s">
        <v>171</v>
      </c>
      <c r="E39" s="8" t="s">
        <v>12</v>
      </c>
      <c r="F39" s="7" t="s">
        <v>172</v>
      </c>
      <c r="G39" s="7">
        <v>43</v>
      </c>
      <c r="H39" s="30">
        <v>379</v>
      </c>
      <c r="I39" s="30">
        <f t="shared" si="2"/>
        <v>379</v>
      </c>
      <c r="J39" s="20">
        <v>35</v>
      </c>
      <c r="K39" s="20">
        <v>2</v>
      </c>
      <c r="L39" s="20">
        <f t="shared" si="3"/>
        <v>129</v>
      </c>
      <c r="M39" s="45">
        <f t="shared" si="1"/>
        <v>887</v>
      </c>
      <c r="N39" s="36" t="s">
        <v>173</v>
      </c>
    </row>
    <row r="40" spans="1:14" ht="15.95" customHeight="1">
      <c r="A40" s="44">
        <v>37</v>
      </c>
      <c r="B40" s="7" t="s">
        <v>169</v>
      </c>
      <c r="C40" s="7" t="s">
        <v>174</v>
      </c>
      <c r="D40" s="7" t="s">
        <v>175</v>
      </c>
      <c r="E40" s="8" t="s">
        <v>12</v>
      </c>
      <c r="F40" s="7" t="s">
        <v>42</v>
      </c>
      <c r="G40" s="7">
        <v>28</v>
      </c>
      <c r="H40" s="30">
        <v>538</v>
      </c>
      <c r="I40" s="30">
        <f t="shared" si="2"/>
        <v>538</v>
      </c>
      <c r="J40" s="20">
        <v>70</v>
      </c>
      <c r="K40" s="20">
        <v>2</v>
      </c>
      <c r="L40" s="20">
        <f t="shared" si="3"/>
        <v>84</v>
      </c>
      <c r="M40" s="45">
        <f t="shared" si="1"/>
        <v>1160</v>
      </c>
      <c r="N40" s="36" t="s">
        <v>43</v>
      </c>
    </row>
    <row r="41" spans="1:14" ht="15.95" customHeight="1">
      <c r="A41" s="44">
        <v>38</v>
      </c>
      <c r="B41" s="7" t="s">
        <v>176</v>
      </c>
      <c r="C41" s="7" t="s">
        <v>177</v>
      </c>
      <c r="D41" s="7" t="s">
        <v>178</v>
      </c>
      <c r="E41" s="8" t="s">
        <v>12</v>
      </c>
      <c r="F41" s="7" t="s">
        <v>179</v>
      </c>
      <c r="G41" s="7">
        <v>31</v>
      </c>
      <c r="H41" s="30">
        <v>508</v>
      </c>
      <c r="I41" s="30">
        <f t="shared" si="2"/>
        <v>508</v>
      </c>
      <c r="J41" s="20">
        <v>60</v>
      </c>
      <c r="K41" s="20">
        <v>2</v>
      </c>
      <c r="L41" s="20">
        <f t="shared" si="3"/>
        <v>93</v>
      </c>
      <c r="M41" s="45">
        <f t="shared" si="1"/>
        <v>1109</v>
      </c>
      <c r="N41" s="36" t="s">
        <v>180</v>
      </c>
    </row>
    <row r="42" spans="1:14" s="29" customFormat="1" ht="15.95" customHeight="1">
      <c r="A42" s="47">
        <v>39</v>
      </c>
      <c r="B42" s="26" t="s">
        <v>181</v>
      </c>
      <c r="C42" s="26" t="s">
        <v>182</v>
      </c>
      <c r="D42" s="26" t="s">
        <v>183</v>
      </c>
      <c r="E42" s="27" t="s">
        <v>12</v>
      </c>
      <c r="F42" s="26" t="s">
        <v>184</v>
      </c>
      <c r="G42" s="26">
        <v>40</v>
      </c>
      <c r="H42" s="32">
        <v>750</v>
      </c>
      <c r="I42" s="32">
        <f t="shared" si="2"/>
        <v>750</v>
      </c>
      <c r="J42" s="28">
        <v>220</v>
      </c>
      <c r="K42" s="28">
        <v>2.75</v>
      </c>
      <c r="L42" s="28">
        <f t="shared" si="3"/>
        <v>120</v>
      </c>
      <c r="M42" s="45">
        <f t="shared" si="1"/>
        <v>2182.5</v>
      </c>
      <c r="N42" s="39" t="s">
        <v>185</v>
      </c>
    </row>
    <row r="43" spans="1:14" ht="15.95" customHeight="1">
      <c r="A43" s="44">
        <v>40</v>
      </c>
      <c r="B43" s="7" t="s">
        <v>186</v>
      </c>
      <c r="C43" s="7" t="s">
        <v>187</v>
      </c>
      <c r="D43" s="7" t="s">
        <v>188</v>
      </c>
      <c r="E43" s="8" t="s">
        <v>12</v>
      </c>
      <c r="F43" s="7" t="s">
        <v>189</v>
      </c>
      <c r="G43" s="7">
        <v>2</v>
      </c>
      <c r="H43" s="30">
        <v>29</v>
      </c>
      <c r="I43" s="30">
        <v>100</v>
      </c>
      <c r="J43" s="20">
        <v>70</v>
      </c>
      <c r="K43" s="20">
        <v>2</v>
      </c>
      <c r="L43" s="20">
        <f t="shared" si="3"/>
        <v>6</v>
      </c>
      <c r="M43" s="45">
        <f t="shared" si="1"/>
        <v>206</v>
      </c>
      <c r="N43" s="36" t="s">
        <v>190</v>
      </c>
    </row>
    <row r="44" spans="1:14" ht="15.95" customHeight="1">
      <c r="A44" s="44">
        <v>41</v>
      </c>
      <c r="B44" s="7" t="s">
        <v>186</v>
      </c>
      <c r="C44" s="7" t="s">
        <v>191</v>
      </c>
      <c r="D44" s="7" t="s">
        <v>192</v>
      </c>
      <c r="E44" s="8" t="s">
        <v>12</v>
      </c>
      <c r="F44" s="7" t="s">
        <v>26</v>
      </c>
      <c r="G44" s="7">
        <v>21</v>
      </c>
      <c r="H44" s="30">
        <v>205</v>
      </c>
      <c r="I44" s="30">
        <f t="shared" si="2"/>
        <v>205</v>
      </c>
      <c r="J44" s="20">
        <v>190</v>
      </c>
      <c r="K44" s="20">
        <v>2.75</v>
      </c>
      <c r="L44" s="20">
        <f t="shared" si="3"/>
        <v>63</v>
      </c>
      <c r="M44" s="45">
        <f t="shared" si="1"/>
        <v>626.75</v>
      </c>
      <c r="N44" s="36" t="s">
        <v>90</v>
      </c>
    </row>
    <row r="45" spans="1:14" ht="15.95" customHeight="1">
      <c r="A45" s="44">
        <v>42</v>
      </c>
      <c r="B45" s="7" t="s">
        <v>186</v>
      </c>
      <c r="C45" s="7" t="s">
        <v>193</v>
      </c>
      <c r="D45" s="7" t="s">
        <v>194</v>
      </c>
      <c r="E45" s="8" t="s">
        <v>12</v>
      </c>
      <c r="F45" s="7" t="s">
        <v>25</v>
      </c>
      <c r="G45" s="7">
        <v>11</v>
      </c>
      <c r="H45" s="30">
        <v>220</v>
      </c>
      <c r="I45" s="30">
        <f t="shared" si="2"/>
        <v>220</v>
      </c>
      <c r="J45" s="20">
        <v>180</v>
      </c>
      <c r="K45" s="20">
        <v>2.75</v>
      </c>
      <c r="L45" s="20">
        <f t="shared" si="3"/>
        <v>33</v>
      </c>
      <c r="M45" s="45">
        <f t="shared" si="1"/>
        <v>638</v>
      </c>
      <c r="N45" s="36" t="s">
        <v>195</v>
      </c>
    </row>
    <row r="46" spans="1:14" ht="15.95" customHeight="1">
      <c r="A46" s="44">
        <v>43</v>
      </c>
      <c r="B46" s="7" t="s">
        <v>196</v>
      </c>
      <c r="C46" s="7" t="s">
        <v>197</v>
      </c>
      <c r="D46" s="7" t="s">
        <v>198</v>
      </c>
      <c r="E46" s="8" t="s">
        <v>12</v>
      </c>
      <c r="F46" s="7" t="s">
        <v>157</v>
      </c>
      <c r="G46" s="7">
        <v>3</v>
      </c>
      <c r="H46" s="30">
        <v>52</v>
      </c>
      <c r="I46" s="30">
        <v>52</v>
      </c>
      <c r="J46" s="20">
        <v>105</v>
      </c>
      <c r="K46" s="20">
        <v>2</v>
      </c>
      <c r="L46" s="20">
        <f t="shared" si="3"/>
        <v>9</v>
      </c>
      <c r="M46" s="45">
        <f t="shared" si="1"/>
        <v>113</v>
      </c>
      <c r="N46" s="36" t="s">
        <v>158</v>
      </c>
    </row>
    <row r="47" spans="1:14" ht="15.95" customHeight="1">
      <c r="A47" s="44">
        <v>44</v>
      </c>
      <c r="B47" s="7" t="s">
        <v>196</v>
      </c>
      <c r="C47" s="7" t="s">
        <v>199</v>
      </c>
      <c r="D47" s="7" t="s">
        <v>200</v>
      </c>
      <c r="E47" s="8" t="s">
        <v>12</v>
      </c>
      <c r="F47" s="7" t="s">
        <v>27</v>
      </c>
      <c r="G47" s="7">
        <v>9</v>
      </c>
      <c r="H47" s="30">
        <v>120</v>
      </c>
      <c r="I47" s="30">
        <f t="shared" si="2"/>
        <v>120</v>
      </c>
      <c r="J47" s="20">
        <v>60</v>
      </c>
      <c r="K47" s="20">
        <v>2</v>
      </c>
      <c r="L47" s="20">
        <f t="shared" si="3"/>
        <v>27</v>
      </c>
      <c r="M47" s="45">
        <f t="shared" si="1"/>
        <v>267</v>
      </c>
      <c r="N47" s="36" t="s">
        <v>29</v>
      </c>
    </row>
    <row r="48" spans="1:14" ht="15.95" customHeight="1">
      <c r="A48" s="44">
        <v>45</v>
      </c>
      <c r="B48" s="7" t="s">
        <v>196</v>
      </c>
      <c r="C48" s="7" t="s">
        <v>201</v>
      </c>
      <c r="D48" s="7" t="s">
        <v>202</v>
      </c>
      <c r="E48" s="8" t="s">
        <v>12</v>
      </c>
      <c r="F48" s="7" t="s">
        <v>47</v>
      </c>
      <c r="G48" s="7">
        <v>17</v>
      </c>
      <c r="H48" s="30">
        <v>271.2</v>
      </c>
      <c r="I48" s="30">
        <f t="shared" si="2"/>
        <v>271.2</v>
      </c>
      <c r="J48" s="20">
        <v>85</v>
      </c>
      <c r="K48" s="20">
        <v>2</v>
      </c>
      <c r="L48" s="20">
        <f t="shared" si="3"/>
        <v>51</v>
      </c>
      <c r="M48" s="45">
        <f t="shared" si="1"/>
        <v>593.4</v>
      </c>
      <c r="N48" s="36" t="s">
        <v>48</v>
      </c>
    </row>
    <row r="49" spans="1:15" ht="15.95" customHeight="1">
      <c r="A49" s="44">
        <v>46</v>
      </c>
      <c r="B49" s="7" t="s">
        <v>196</v>
      </c>
      <c r="C49" s="7" t="s">
        <v>203</v>
      </c>
      <c r="D49" s="7" t="s">
        <v>204</v>
      </c>
      <c r="E49" s="8" t="s">
        <v>12</v>
      </c>
      <c r="F49" s="7" t="s">
        <v>36</v>
      </c>
      <c r="G49" s="7">
        <v>50</v>
      </c>
      <c r="H49" s="30">
        <v>1000</v>
      </c>
      <c r="I49" s="30">
        <f t="shared" si="2"/>
        <v>1000</v>
      </c>
      <c r="J49" s="20">
        <v>280</v>
      </c>
      <c r="K49" s="20">
        <v>3.25</v>
      </c>
      <c r="L49" s="20">
        <f t="shared" si="3"/>
        <v>150</v>
      </c>
      <c r="M49" s="45">
        <f t="shared" si="1"/>
        <v>3400</v>
      </c>
      <c r="N49" s="36" t="s">
        <v>108</v>
      </c>
    </row>
    <row r="50" spans="1:15" ht="15.95" customHeight="1">
      <c r="A50" s="44">
        <v>47</v>
      </c>
      <c r="B50" s="7" t="s">
        <v>196</v>
      </c>
      <c r="C50" s="7" t="s">
        <v>205</v>
      </c>
      <c r="D50" s="7" t="s">
        <v>206</v>
      </c>
      <c r="E50" s="8" t="s">
        <v>12</v>
      </c>
      <c r="F50" s="7" t="s">
        <v>36</v>
      </c>
      <c r="G50" s="7">
        <v>99</v>
      </c>
      <c r="H50" s="30">
        <v>1396</v>
      </c>
      <c r="I50" s="30">
        <f t="shared" si="2"/>
        <v>1396</v>
      </c>
      <c r="J50" s="20">
        <v>280</v>
      </c>
      <c r="K50" s="20">
        <v>3.25</v>
      </c>
      <c r="L50" s="20">
        <f t="shared" si="3"/>
        <v>297</v>
      </c>
      <c r="M50" s="45">
        <f t="shared" si="1"/>
        <v>4834</v>
      </c>
      <c r="N50" s="36" t="s">
        <v>108</v>
      </c>
    </row>
    <row r="51" spans="1:15" ht="15.95" customHeight="1">
      <c r="A51" s="44">
        <v>48</v>
      </c>
      <c r="B51" s="7" t="s">
        <v>196</v>
      </c>
      <c r="C51" s="7" t="s">
        <v>207</v>
      </c>
      <c r="D51" s="7" t="s">
        <v>208</v>
      </c>
      <c r="E51" s="8" t="s">
        <v>12</v>
      </c>
      <c r="F51" s="7" t="s">
        <v>209</v>
      </c>
      <c r="G51" s="7">
        <v>12</v>
      </c>
      <c r="H51" s="30">
        <v>74</v>
      </c>
      <c r="I51" s="30">
        <f t="shared" si="2"/>
        <v>74</v>
      </c>
      <c r="J51" s="20">
        <v>115</v>
      </c>
      <c r="K51" s="20">
        <v>2</v>
      </c>
      <c r="L51" s="20">
        <f t="shared" si="3"/>
        <v>36</v>
      </c>
      <c r="M51" s="45">
        <f t="shared" si="1"/>
        <v>184</v>
      </c>
      <c r="N51" s="36" t="s">
        <v>210</v>
      </c>
    </row>
    <row r="52" spans="1:15" ht="15.95" customHeight="1">
      <c r="A52" s="44">
        <v>49</v>
      </c>
      <c r="B52" s="7" t="s">
        <v>196</v>
      </c>
      <c r="C52" s="7" t="s">
        <v>211</v>
      </c>
      <c r="D52" s="7" t="s">
        <v>212</v>
      </c>
      <c r="E52" s="8" t="s">
        <v>12</v>
      </c>
      <c r="F52" s="7" t="s">
        <v>209</v>
      </c>
      <c r="G52" s="7">
        <v>32</v>
      </c>
      <c r="H52" s="30">
        <v>730</v>
      </c>
      <c r="I52" s="30">
        <f t="shared" si="2"/>
        <v>730</v>
      </c>
      <c r="J52" s="20">
        <v>115</v>
      </c>
      <c r="K52" s="20">
        <v>2</v>
      </c>
      <c r="L52" s="20">
        <f t="shared" si="3"/>
        <v>96</v>
      </c>
      <c r="M52" s="45">
        <f t="shared" si="1"/>
        <v>1556</v>
      </c>
      <c r="N52" s="36" t="s">
        <v>210</v>
      </c>
    </row>
    <row r="53" spans="1:15" ht="15.95" customHeight="1">
      <c r="A53" s="44">
        <v>50</v>
      </c>
      <c r="B53" s="7" t="s">
        <v>196</v>
      </c>
      <c r="C53" s="7" t="s">
        <v>213</v>
      </c>
      <c r="D53" s="7" t="s">
        <v>214</v>
      </c>
      <c r="E53" s="8" t="s">
        <v>12</v>
      </c>
      <c r="F53" s="7" t="s">
        <v>25</v>
      </c>
      <c r="G53" s="7">
        <v>15</v>
      </c>
      <c r="H53" s="30">
        <v>140</v>
      </c>
      <c r="I53" s="30">
        <f t="shared" si="2"/>
        <v>140</v>
      </c>
      <c r="J53" s="20">
        <v>180</v>
      </c>
      <c r="K53" s="20">
        <v>2.75</v>
      </c>
      <c r="L53" s="20">
        <f t="shared" si="3"/>
        <v>45</v>
      </c>
      <c r="M53" s="45">
        <f t="shared" si="1"/>
        <v>430</v>
      </c>
      <c r="N53" s="36" t="s">
        <v>215</v>
      </c>
    </row>
    <row r="54" spans="1:15" ht="15.95" customHeight="1">
      <c r="A54" s="44">
        <v>52</v>
      </c>
      <c r="B54" s="7" t="s">
        <v>196</v>
      </c>
      <c r="C54" s="7" t="s">
        <v>216</v>
      </c>
      <c r="D54" s="7" t="s">
        <v>217</v>
      </c>
      <c r="E54" s="8" t="s">
        <v>12</v>
      </c>
      <c r="F54" s="7" t="s">
        <v>46</v>
      </c>
      <c r="G54" s="7">
        <v>16</v>
      </c>
      <c r="H54" s="30">
        <v>150</v>
      </c>
      <c r="I54" s="30">
        <f t="shared" si="2"/>
        <v>150</v>
      </c>
      <c r="J54" s="20">
        <v>220</v>
      </c>
      <c r="K54" s="20">
        <v>2.75</v>
      </c>
      <c r="L54" s="20">
        <f t="shared" si="3"/>
        <v>48</v>
      </c>
      <c r="M54" s="45">
        <f t="shared" si="1"/>
        <v>460.5</v>
      </c>
      <c r="N54" s="36" t="s">
        <v>125</v>
      </c>
    </row>
    <row r="55" spans="1:15" ht="15.95" customHeight="1">
      <c r="A55" s="44">
        <v>53</v>
      </c>
      <c r="B55" s="7" t="s">
        <v>196</v>
      </c>
      <c r="C55" s="7" t="s">
        <v>218</v>
      </c>
      <c r="D55" s="7" t="s">
        <v>219</v>
      </c>
      <c r="E55" s="8" t="s">
        <v>12</v>
      </c>
      <c r="F55" s="7" t="s">
        <v>220</v>
      </c>
      <c r="G55" s="7">
        <v>77</v>
      </c>
      <c r="H55" s="30">
        <v>120</v>
      </c>
      <c r="I55" s="30">
        <f t="shared" si="2"/>
        <v>120</v>
      </c>
      <c r="J55" s="20">
        <v>210</v>
      </c>
      <c r="K55" s="20">
        <v>2.75</v>
      </c>
      <c r="L55" s="20">
        <f t="shared" si="3"/>
        <v>231</v>
      </c>
      <c r="M55" s="45">
        <f t="shared" si="1"/>
        <v>561</v>
      </c>
      <c r="N55" s="36" t="s">
        <v>221</v>
      </c>
    </row>
    <row r="56" spans="1:15" ht="15.95" customHeight="1">
      <c r="A56" s="44">
        <v>54</v>
      </c>
      <c r="B56" s="7" t="s">
        <v>196</v>
      </c>
      <c r="C56" s="7" t="s">
        <v>222</v>
      </c>
      <c r="D56" s="7" t="s">
        <v>223</v>
      </c>
      <c r="E56" s="8" t="s">
        <v>12</v>
      </c>
      <c r="F56" s="7" t="s">
        <v>33</v>
      </c>
      <c r="G56" s="7">
        <v>34</v>
      </c>
      <c r="H56" s="30">
        <v>550</v>
      </c>
      <c r="I56" s="30">
        <f t="shared" si="2"/>
        <v>550</v>
      </c>
      <c r="J56" s="20">
        <v>210</v>
      </c>
      <c r="K56" s="20">
        <v>2.75</v>
      </c>
      <c r="L56" s="20">
        <f t="shared" si="3"/>
        <v>102</v>
      </c>
      <c r="M56" s="45">
        <f t="shared" si="1"/>
        <v>1614.5</v>
      </c>
      <c r="N56" s="36" t="s">
        <v>224</v>
      </c>
    </row>
    <row r="57" spans="1:15" s="34" customFormat="1" ht="15.95" customHeight="1" thickBot="1">
      <c r="A57" s="64" t="s">
        <v>226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48">
        <f>ROUND(SUM(M4:M56),0)</f>
        <v>43342</v>
      </c>
      <c r="N57" s="33"/>
    </row>
    <row r="58" spans="1:15" ht="15" customHeight="1" thickBot="1">
      <c r="A58" s="24"/>
      <c r="B58"/>
      <c r="C58"/>
      <c r="D58"/>
      <c r="E58"/>
      <c r="F58"/>
      <c r="G58" s="40">
        <f>SUM(G4:G56)</f>
        <v>1121</v>
      </c>
      <c r="H58" s="41">
        <f>SUM(H4:H56)</f>
        <v>14532.2</v>
      </c>
      <c r="I58" s="41">
        <f t="shared" ref="I58" si="4">SUM(I4:I56)</f>
        <v>14876.2</v>
      </c>
      <c r="J58" s="25"/>
      <c r="K58" s="25"/>
      <c r="L58" s="25"/>
      <c r="M58" s="25"/>
      <c r="N58"/>
    </row>
    <row r="59" spans="1:15" ht="30" customHeight="1" thickBot="1">
      <c r="A59" s="49" t="s">
        <v>15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1"/>
      <c r="N59" s="1" t="s">
        <v>31</v>
      </c>
    </row>
    <row r="60" spans="1:15" ht="30" customHeight="1" thickBot="1">
      <c r="A60" s="52" t="s">
        <v>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4"/>
      <c r="N60" s="1" t="s">
        <v>31</v>
      </c>
      <c r="O60" s="13"/>
    </row>
  </sheetData>
  <sortState ref="B4:N80">
    <sortCondition ref="B4:B80"/>
    <sortCondition ref="C4:C80"/>
  </sortState>
  <mergeCells count="7">
    <mergeCell ref="A59:M59"/>
    <mergeCell ref="A60:M60"/>
    <mergeCell ref="I2:M2"/>
    <mergeCell ref="I1:M1"/>
    <mergeCell ref="A1:H1"/>
    <mergeCell ref="A2:H2"/>
    <mergeCell ref="A57:L57"/>
  </mergeCells>
  <conditionalFormatting sqref="D59:D1048576 D1:D2">
    <cfRule type="duplicateValues" dxfId="0" priority="14"/>
  </conditionalFormatting>
  <pageMargins left="0.51" right="0.31496062992125984" top="0.44" bottom="0.47244094488188981" header="0.35433070866141736" footer="0.15748031496062992"/>
  <pageSetup scale="10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14</v>
      </c>
      <c r="B1" s="3" t="s">
        <v>16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5" t="s">
        <v>13</v>
      </c>
    </row>
    <row r="2" spans="1:14">
      <c r="A2" s="6">
        <v>1</v>
      </c>
      <c r="B2" s="7" t="s">
        <v>17</v>
      </c>
      <c r="C2" s="7" t="s">
        <v>21</v>
      </c>
      <c r="D2" s="7" t="s">
        <v>20</v>
      </c>
      <c r="E2" s="8" t="s">
        <v>12</v>
      </c>
      <c r="F2" s="9" t="s">
        <v>19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user</cp:lastModifiedBy>
  <cp:lastPrinted>2024-08-05T09:39:37Z</cp:lastPrinted>
  <dcterms:created xsi:type="dcterms:W3CDTF">2022-09-03T07:55:33Z</dcterms:created>
  <dcterms:modified xsi:type="dcterms:W3CDTF">2024-08-06T11:25:01Z</dcterms:modified>
</cp:coreProperties>
</file>