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J10"/>
  <c r="I10"/>
  <c r="L10" s="1"/>
  <c r="J9"/>
  <c r="I9"/>
  <c r="L9" s="1"/>
  <c r="J8"/>
  <c r="I8"/>
  <c r="L8" s="1"/>
  <c r="J7"/>
  <c r="I7"/>
  <c r="J6"/>
  <c r="I6"/>
  <c r="J5"/>
  <c r="I5"/>
  <c r="L4"/>
  <c r="J4"/>
  <c r="I4"/>
  <c r="L5" l="1"/>
  <c r="L7"/>
  <c r="L6"/>
</calcChain>
</file>

<file path=xl/sharedStrings.xml><?xml version="1.0" encoding="utf-8"?>
<sst xmlns="http://schemas.openxmlformats.org/spreadsheetml/2006/main" count="53" uniqueCount="41">
  <si>
    <t>INVOICE
ATC LOGISTICS,,8984191006
GST No:21CHVPB1842D2ZQ</t>
  </si>
  <si>
    <t>28/6/2024</t>
  </si>
  <si>
    <t>LG/46</t>
  </si>
  <si>
    <t>4100001400/1401/1402/1403/1404/1405/1406</t>
  </si>
  <si>
    <t>21/6/2024</t>
  </si>
  <si>
    <t>LG/43</t>
  </si>
  <si>
    <t>4100001243/44/45/46/47/48</t>
  </si>
  <si>
    <t>25/6/2024</t>
  </si>
  <si>
    <t>LG/44</t>
  </si>
  <si>
    <t>4100001295/96/97/98/99/1300</t>
  </si>
  <si>
    <t>LG/45</t>
  </si>
  <si>
    <t>4100001389/90/91/92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</si>
  <si>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</si>
  <si>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</si>
  <si>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 xml:space="preserve">SL 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</si>
  <si>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</si>
  <si>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</si>
  <si>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</si>
  <si>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</si>
  <si>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</si>
  <si>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</si>
  <si>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</si>
  <si>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</si>
  <si>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</si>
  <si>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</si>
  <si>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</si>
  <si>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19/6/2024</t>
  </si>
  <si>
    <t>LG/39</t>
  </si>
  <si>
    <t>CTC</t>
  </si>
  <si>
    <t>JHARSUGUDA</t>
  </si>
  <si>
    <t>4100001200/1201/1202/1203/1204</t>
  </si>
  <si>
    <t>LG/42</t>
  </si>
  <si>
    <t>RAYAGADA</t>
  </si>
  <si>
    <t>4100001242</t>
  </si>
  <si>
    <t>LG/41</t>
  </si>
  <si>
    <t>4100001241</t>
  </si>
  <si>
    <t>BARAGARH</t>
  </si>
  <si>
    <t>JEYPORE</t>
  </si>
  <si>
    <t xml:space="preserve">L G BALAKRISHNAN AND BROTHERS LIMITED
Address: RAJENDRANAGAR MADHUPATNA 753010 cuttack,9853337660
GST No:21AAACL3740P1ZJ
</t>
  </si>
  <si>
    <t>(RUPEES TWENTY NINE THOUSAND ONE HUNDRED FIFTY NINE ONLY)</t>
  </si>
  <si>
    <t>Bill Date:30/06/2024
Bill #:Inv-1411/24-25
Total Amount:29159.00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</si>
</sst>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7</xdr:col>
      <xdr:colOff>0</xdr:colOff>
      <xdr:row>0</xdr:row>
      <xdr:rowOff>1028699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5553075" cy="952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6.28515625" style="1" bestFit="1" customWidth="1"/>
    <col min="4" max="4" width="6.42578125" style="1" bestFit="1" customWidth="1"/>
    <col min="5" max="5" width="14" style="1" customWidth="1"/>
    <col min="6" max="6" width="41.1406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85546875" style="2" customWidth="1"/>
    <col min="11" max="11" width="6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</row>
    <row r="2" spans="1:12" ht="72.75" customHeight="1">
      <c r="A2" s="16" t="s">
        <v>38</v>
      </c>
      <c r="B2" s="17"/>
      <c r="C2" s="17"/>
      <c r="D2" s="17"/>
      <c r="E2" s="17"/>
      <c r="F2" s="17"/>
      <c r="G2" s="17"/>
      <c r="H2" s="17"/>
      <c r="I2" s="18"/>
      <c r="J2" s="19" t="s">
        <v>40</v>
      </c>
      <c r="K2" s="19"/>
      <c r="L2" s="19"/>
    </row>
    <row r="3" spans="1:12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8" t="s">
        <v>22</v>
      </c>
      <c r="J3" s="8" t="s">
        <v>23</v>
      </c>
      <c r="K3" s="8" t="s">
        <v>24</v>
      </c>
      <c r="L3" s="8" t="s">
        <v>25</v>
      </c>
    </row>
    <row r="4" spans="1:12">
      <c r="A4" s="4">
        <v>1</v>
      </c>
      <c r="B4" s="4" t="s">
        <v>26</v>
      </c>
      <c r="C4" s="4" t="s">
        <v>27</v>
      </c>
      <c r="D4" s="9" t="s">
        <v>28</v>
      </c>
      <c r="E4" s="4" t="s">
        <v>29</v>
      </c>
      <c r="F4" s="4" t="s">
        <v>30</v>
      </c>
      <c r="G4" s="4">
        <v>8</v>
      </c>
      <c r="H4" s="4">
        <v>176</v>
      </c>
      <c r="I4" s="6">
        <f>VLOOKUP(E4,'[1]L G BALAKRISHNAN &amp; BROS LTD'!$C$7:$N$26,12,FALSE)</f>
        <v>2.9249999999999998</v>
      </c>
      <c r="J4" s="6">
        <f t="shared" ref="J4:J10" si="0">G4*2</f>
        <v>16</v>
      </c>
      <c r="K4" s="6">
        <v>25</v>
      </c>
      <c r="L4" s="6">
        <f t="shared" ref="L4:L10" si="1">H4*I4+J4+K4</f>
        <v>555.79999999999995</v>
      </c>
    </row>
    <row r="5" spans="1:12">
      <c r="A5" s="4">
        <v>2</v>
      </c>
      <c r="B5" s="4" t="s">
        <v>4</v>
      </c>
      <c r="C5" s="4" t="s">
        <v>31</v>
      </c>
      <c r="D5" s="9" t="s">
        <v>28</v>
      </c>
      <c r="E5" s="4" t="s">
        <v>32</v>
      </c>
      <c r="F5" s="4" t="s">
        <v>33</v>
      </c>
      <c r="G5" s="4">
        <v>39</v>
      </c>
      <c r="H5" s="4">
        <v>858</v>
      </c>
      <c r="I5" s="6">
        <f>VLOOKUP(E5,'[1]L G BALAKRISHNAN &amp; BROS LTD'!$C$7:$N$26,12,FALSE)</f>
        <v>5.2649999999999997</v>
      </c>
      <c r="J5" s="6">
        <f t="shared" si="0"/>
        <v>78</v>
      </c>
      <c r="K5" s="6">
        <v>25</v>
      </c>
      <c r="L5" s="6">
        <f t="shared" si="1"/>
        <v>4620.37</v>
      </c>
    </row>
    <row r="6" spans="1:12">
      <c r="A6" s="4">
        <v>3</v>
      </c>
      <c r="B6" s="4" t="s">
        <v>4</v>
      </c>
      <c r="C6" s="4" t="s">
        <v>34</v>
      </c>
      <c r="D6" s="9" t="s">
        <v>28</v>
      </c>
      <c r="E6" s="4" t="s">
        <v>32</v>
      </c>
      <c r="F6" s="4" t="s">
        <v>35</v>
      </c>
      <c r="G6" s="4">
        <v>40</v>
      </c>
      <c r="H6" s="4">
        <v>880</v>
      </c>
      <c r="I6" s="6">
        <f>VLOOKUP(E6,'[1]L G BALAKRISHNAN &amp; BROS LTD'!$C$7:$N$26,12,FALSE)</f>
        <v>5.2649999999999997</v>
      </c>
      <c r="J6" s="6">
        <f t="shared" si="0"/>
        <v>80</v>
      </c>
      <c r="K6" s="6">
        <v>25</v>
      </c>
      <c r="L6" s="6">
        <f t="shared" si="1"/>
        <v>4738.2</v>
      </c>
    </row>
    <row r="7" spans="1:12">
      <c r="A7" s="4">
        <v>4</v>
      </c>
      <c r="B7" s="4" t="s">
        <v>4</v>
      </c>
      <c r="C7" s="4" t="s">
        <v>5</v>
      </c>
      <c r="D7" s="9" t="s">
        <v>28</v>
      </c>
      <c r="E7" s="4" t="s">
        <v>32</v>
      </c>
      <c r="F7" s="4" t="s">
        <v>6</v>
      </c>
      <c r="G7" s="4">
        <v>39</v>
      </c>
      <c r="H7" s="4">
        <v>858</v>
      </c>
      <c r="I7" s="6">
        <f>VLOOKUP(E7,'[1]L G BALAKRISHNAN &amp; BROS LTD'!$C$7:$N$26,12,FALSE)</f>
        <v>5.2649999999999997</v>
      </c>
      <c r="J7" s="6">
        <f t="shared" si="0"/>
        <v>78</v>
      </c>
      <c r="K7" s="6">
        <v>25</v>
      </c>
      <c r="L7" s="6">
        <f t="shared" si="1"/>
        <v>4620.37</v>
      </c>
    </row>
    <row r="8" spans="1:12">
      <c r="A8" s="4">
        <v>5</v>
      </c>
      <c r="B8" s="4" t="s">
        <v>7</v>
      </c>
      <c r="C8" s="4" t="s">
        <v>8</v>
      </c>
      <c r="D8" s="9" t="s">
        <v>28</v>
      </c>
      <c r="E8" s="4" t="s">
        <v>36</v>
      </c>
      <c r="F8" s="4" t="s">
        <v>9</v>
      </c>
      <c r="G8" s="4">
        <v>57</v>
      </c>
      <c r="H8" s="4">
        <v>1254</v>
      </c>
      <c r="I8" s="6">
        <f>VLOOKUP(E8,'[1]L G BALAKRISHNAN &amp; BROS LTD'!$C$7:$N$26,12,FALSE)</f>
        <v>2.9249999999999998</v>
      </c>
      <c r="J8" s="6">
        <f t="shared" si="0"/>
        <v>114</v>
      </c>
      <c r="K8" s="6">
        <v>25</v>
      </c>
      <c r="L8" s="6">
        <f t="shared" si="1"/>
        <v>3806.95</v>
      </c>
    </row>
    <row r="9" spans="1:12">
      <c r="A9" s="4">
        <v>6</v>
      </c>
      <c r="B9" s="4" t="s">
        <v>1</v>
      </c>
      <c r="C9" s="4" t="s">
        <v>2</v>
      </c>
      <c r="D9" s="9" t="s">
        <v>28</v>
      </c>
      <c r="E9" s="4" t="s">
        <v>37</v>
      </c>
      <c r="F9" s="4" t="s">
        <v>3</v>
      </c>
      <c r="G9" s="4">
        <v>57</v>
      </c>
      <c r="H9" s="4">
        <v>1254</v>
      </c>
      <c r="I9" s="6">
        <f>VLOOKUP(E9,'[1]L G BALAKRISHNAN &amp; BROS LTD'!$C$7:$N$26,12,FALSE)</f>
        <v>5.85</v>
      </c>
      <c r="J9" s="6">
        <f t="shared" si="0"/>
        <v>114</v>
      </c>
      <c r="K9" s="6">
        <v>25</v>
      </c>
      <c r="L9" s="6">
        <f t="shared" si="1"/>
        <v>7474.9</v>
      </c>
    </row>
    <row r="10" spans="1:12">
      <c r="A10" s="4">
        <v>7</v>
      </c>
      <c r="B10" s="4" t="s">
        <v>1</v>
      </c>
      <c r="C10" s="4" t="s">
        <v>10</v>
      </c>
      <c r="D10" s="9" t="s">
        <v>28</v>
      </c>
      <c r="E10" s="4" t="s">
        <v>36</v>
      </c>
      <c r="F10" s="4" t="s">
        <v>11</v>
      </c>
      <c r="G10" s="4">
        <v>50</v>
      </c>
      <c r="H10" s="4">
        <v>1100</v>
      </c>
      <c r="I10" s="6">
        <f>VLOOKUP(E10,'[1]L G BALAKRISHNAN &amp; BROS LTD'!$C$7:$N$26,12,FALSE)</f>
        <v>2.9249999999999998</v>
      </c>
      <c r="J10" s="6">
        <f t="shared" si="0"/>
        <v>100</v>
      </c>
      <c r="K10" s="6">
        <v>25</v>
      </c>
      <c r="L10" s="6">
        <f t="shared" si="1"/>
        <v>3342.5</v>
      </c>
    </row>
    <row r="11" spans="1:12" s="3" customFormat="1">
      <c r="A11" s="10" t="s">
        <v>39</v>
      </c>
      <c r="B11" s="11"/>
      <c r="C11" s="11"/>
      <c r="D11" s="11"/>
      <c r="E11" s="11"/>
      <c r="F11" s="11"/>
      <c r="G11" s="11"/>
      <c r="H11" s="11"/>
      <c r="I11" s="12"/>
      <c r="J11" s="12"/>
      <c r="K11" s="13"/>
      <c r="L11" s="7">
        <f>ROUND(SUM(L4:L10),0)</f>
        <v>29159</v>
      </c>
    </row>
    <row r="12" spans="1:12" s="3" customFormat="1" ht="30" customHeight="1">
      <c r="A12" s="14" t="s">
        <v>12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</row>
    <row r="13" spans="1:12" s="3" customFormat="1" ht="30" customHeight="1">
      <c r="A13" s="14" t="s">
        <v>13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</row>
  </sheetData>
  <mergeCells count="7">
    <mergeCell ref="A11:K11"/>
    <mergeCell ref="A12:L12"/>
    <mergeCell ref="A13:L13"/>
    <mergeCell ref="A1:I1"/>
    <mergeCell ref="A2:I2"/>
    <mergeCell ref="J1:L1"/>
    <mergeCell ref="J2:L2"/>
  </mergeCells>
  <conditionalFormatting sqref="C3">
    <cfRule type="duplicateValues" dxfId="1" priority="2"/>
  </conditionalFormatting>
  <conditionalFormatting sqref="C4:C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2024-07-12T07:19:44Z</cp:lastPrinted>
  <dcterms:created xsi:type="dcterms:W3CDTF">2024-07-01T11:02:05Z</dcterms:created>
  <dcterms:modified xsi:type="dcterms:W3CDTF">2024-07-12T07:19:45Z</dcterms:modified>
</cp:coreProperties>
</file>