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"/>
  <c r="K4" s="1"/>
  <c r="K41" s="1"/>
</calcChain>
</file>

<file path=xl/sharedStrings.xml><?xml version="1.0" encoding="utf-8"?>
<sst xmlns="http://schemas.openxmlformats.org/spreadsheetml/2006/main" count="202" uniqueCount="124">
  <si>
    <t>INVOICE
PRAGATI LOGISTICS,SAMANTA SAHI KHUNTIA LANE,8984191006
GST No:21AGHPB9356M1Z9</t>
  </si>
  <si>
    <t>16/1/2025</t>
  </si>
  <si>
    <t>2314</t>
  </si>
  <si>
    <t>22/1/2025</t>
  </si>
  <si>
    <t>2348</t>
  </si>
  <si>
    <t>25/1/2025</t>
  </si>
  <si>
    <t>2363</t>
  </si>
  <si>
    <t>2365</t>
  </si>
  <si>
    <t>28/1/2025</t>
  </si>
  <si>
    <t>2368</t>
  </si>
  <si>
    <t>2374</t>
  </si>
  <si>
    <t>2372</t>
  </si>
  <si>
    <t>2373</t>
  </si>
  <si>
    <t>29/1/2025</t>
  </si>
  <si>
    <t>2386</t>
  </si>
  <si>
    <t>30/1/2025</t>
  </si>
  <si>
    <t>2396</t>
  </si>
  <si>
    <t>2399</t>
  </si>
  <si>
    <t>2397</t>
  </si>
  <si>
    <t>31/1/2025</t>
  </si>
  <si>
    <t>2403</t>
  </si>
  <si>
    <t>13/1/2025</t>
  </si>
  <si>
    <t>2298</t>
  </si>
  <si>
    <t>2297</t>
  </si>
  <si>
    <t>2306</t>
  </si>
  <si>
    <t>2347</t>
  </si>
  <si>
    <t>2305</t>
  </si>
  <si>
    <t>21/1/2025</t>
  </si>
  <si>
    <t>2339</t>
  </si>
  <si>
    <t>2338</t>
  </si>
  <si>
    <t>02/1/2025</t>
  </si>
  <si>
    <t>2218</t>
  </si>
  <si>
    <t>2188</t>
  </si>
  <si>
    <t>2205</t>
  </si>
  <si>
    <t>2328</t>
  </si>
  <si>
    <t>03/1/2025</t>
  </si>
  <si>
    <t>2214</t>
  </si>
  <si>
    <t>2172</t>
  </si>
  <si>
    <t>2189</t>
  </si>
  <si>
    <t>08/1/2025</t>
  </si>
  <si>
    <t>2259</t>
  </si>
  <si>
    <t>2260</t>
  </si>
  <si>
    <t>04/1/2025</t>
  </si>
  <si>
    <t>2198</t>
  </si>
  <si>
    <t>2242</t>
  </si>
  <si>
    <t>10/1/2025</t>
  </si>
  <si>
    <t>2261</t>
  </si>
  <si>
    <t>2277</t>
  </si>
  <si>
    <t>2282</t>
  </si>
  <si>
    <t>01/1/2025</t>
  </si>
  <si>
    <t>2125</t>
  </si>
  <si>
    <t>2166</t>
  </si>
  <si>
    <t>2319</t>
  </si>
  <si>
    <t>Thanking you for your business.
PRAGATI LOGISTICS</t>
  </si>
  <si>
    <t>PL/DO/19820</t>
  </si>
  <si>
    <t>PL/DO/20189</t>
  </si>
  <si>
    <t>PL/DO/20334</t>
  </si>
  <si>
    <t>PL/DO/20335</t>
  </si>
  <si>
    <t>PL/MA/14352</t>
  </si>
  <si>
    <t>PL/MA/14355</t>
  </si>
  <si>
    <t>PL/DO/20447</t>
  </si>
  <si>
    <t>PL/DO/20448</t>
  </si>
  <si>
    <t>PL/DO/20533</t>
  </si>
  <si>
    <t>PL/DO/20579</t>
  </si>
  <si>
    <t>PL/DO/20597</t>
  </si>
  <si>
    <t>PL/DO/20598</t>
  </si>
  <si>
    <t>PL/DO/20671</t>
  </si>
  <si>
    <t>PL/DO/19679</t>
  </si>
  <si>
    <t>PL/DO/19680</t>
  </si>
  <si>
    <t>PL/DO/19681</t>
  </si>
  <si>
    <t>PL/DO/20190</t>
  </si>
  <si>
    <t>PL/DO/19683</t>
  </si>
  <si>
    <t>PL/DO/20062</t>
  </si>
  <si>
    <t>PL/DO/20061</t>
  </si>
  <si>
    <t>PL/DO/19052</t>
  </si>
  <si>
    <t>PL/DO/19054</t>
  </si>
  <si>
    <t>PL/DO/19051</t>
  </si>
  <si>
    <t>PL/DO/20060</t>
  </si>
  <si>
    <t>PL/MA/13309</t>
  </si>
  <si>
    <t>PL/DO/19160</t>
  </si>
  <si>
    <t>PL/DO/19161</t>
  </si>
  <si>
    <t>PL/DO/19365</t>
  </si>
  <si>
    <t>PL/DO/19366</t>
  </si>
  <si>
    <t>PL/DO/19213</t>
  </si>
  <si>
    <t>PL/DO/19214</t>
  </si>
  <si>
    <t>PL/DO/19539</t>
  </si>
  <si>
    <t>PL/DO/19544</t>
  </si>
  <si>
    <t>PL/DO/19545</t>
  </si>
  <si>
    <t>PL/MA/13267</t>
  </si>
  <si>
    <t>PL/MA/13219</t>
  </si>
  <si>
    <t>PL/MA/13908</t>
  </si>
  <si>
    <t>Kindly, verify &amp; confirm within 7 days, else GST will be filed by 20th FEB, 2025. 
GST to be paid by Consignor under Reverse Charge Mechanism(RCM) as per GST.</t>
  </si>
  <si>
    <t>JATNI</t>
  </si>
  <si>
    <t>NAYAGARH</t>
  </si>
  <si>
    <t>JAGATSINGHPUR</t>
  </si>
  <si>
    <t>BHUBANESWAR</t>
  </si>
  <si>
    <t>DEOGARH</t>
  </si>
  <si>
    <t>RAIRANGPUR</t>
  </si>
  <si>
    <t>PURI</t>
  </si>
  <si>
    <t>JAJPUR ROAD</t>
  </si>
  <si>
    <t>GAMBHARIMUNDA</t>
  </si>
  <si>
    <t>JALESWAR</t>
  </si>
  <si>
    <t>AUL</t>
  </si>
  <si>
    <t>MANGALPUR</t>
  </si>
  <si>
    <t>BALUGAON</t>
  </si>
  <si>
    <t>KHURDA</t>
  </si>
  <si>
    <t>BALASORE</t>
  </si>
  <si>
    <t>BHADRAK</t>
  </si>
  <si>
    <t>JHARSUGUDA</t>
  </si>
  <si>
    <t>CTC</t>
  </si>
  <si>
    <t>SL</t>
  </si>
  <si>
    <t>DATE</t>
  </si>
  <si>
    <t>LR NO</t>
  </si>
  <si>
    <t>FROM</t>
  </si>
  <si>
    <t>TO</t>
  </si>
  <si>
    <t>INV NO</t>
  </si>
  <si>
    <t>CASE</t>
  </si>
  <si>
    <t xml:space="preserve">MARUTI ENTERPRISERS
Address:PROFESSORPADA PLOT NO.461, WARDNO.22  CANAL ROAD COLLEGE SQUARE CUTTACK ODISHA,9040983107
GST No:21AAGFM9770P1ZO
</t>
  </si>
  <si>
    <t>RATE</t>
  </si>
  <si>
    <t>AMOUNT</t>
  </si>
  <si>
    <t>(RUPEES TEN THOUSAND SIX HUNDRED FOURTY SEVEN ONLY)</t>
  </si>
  <si>
    <t xml:space="preserve">Bill Date:31/01/2025
Bill NO : 33502
Total Amount:10647.00
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</si>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</sst>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6</xdr:col>
      <xdr:colOff>314325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42957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25" workbookViewId="0">
      <selection activeCell="P54" sqref="P54"/>
    </sheetView>
  </sheetViews>
  <sheetFormatPr defaultRowHeight="15"/>
  <cols>
    <col min="1" max="1" width="4" style="1" customWidth="1"/>
    <col min="2" max="2" width="10.42578125" style="1" customWidth="1"/>
    <col min="3" max="3" width="13.5703125" style="1" customWidth="1"/>
    <col min="4" max="4" width="6.7109375" style="1" customWidth="1"/>
    <col min="5" max="5" width="18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7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78.75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s="26" customFormat="1" ht="75.75" customHeight="1">
      <c r="A2" s="23" t="s">
        <v>117</v>
      </c>
      <c r="B2" s="24"/>
      <c r="C2" s="24"/>
      <c r="D2" s="24"/>
      <c r="E2" s="24"/>
      <c r="F2" s="24"/>
      <c r="G2" s="25"/>
      <c r="H2" s="21" t="s">
        <v>121</v>
      </c>
      <c r="I2" s="21"/>
      <c r="J2" s="21"/>
      <c r="K2" s="21"/>
    </row>
    <row r="3" spans="1:11" s="11" customFormat="1" ht="15" customHeight="1">
      <c r="A3" s="5" t="s">
        <v>110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116</v>
      </c>
      <c r="H3" s="10" t="s">
        <v>118</v>
      </c>
      <c r="I3" s="10" t="s">
        <v>122</v>
      </c>
      <c r="J3" s="10" t="s">
        <v>123</v>
      </c>
      <c r="K3" s="10" t="s">
        <v>119</v>
      </c>
    </row>
    <row r="4" spans="1:11" ht="15" customHeight="1">
      <c r="A4" s="22">
        <v>1</v>
      </c>
      <c r="B4" s="4" t="s">
        <v>49</v>
      </c>
      <c r="C4" s="4" t="s">
        <v>88</v>
      </c>
      <c r="D4" s="9" t="s">
        <v>109</v>
      </c>
      <c r="E4" s="4" t="s">
        <v>106</v>
      </c>
      <c r="F4" s="4" t="s">
        <v>50</v>
      </c>
      <c r="G4" s="4">
        <v>3</v>
      </c>
      <c r="H4" s="7">
        <f>VLOOKUP(E4,'[1]MARUTI ENT.'!$C$4:$D$91,2,FALSE)</f>
        <v>78</v>
      </c>
      <c r="I4" s="7">
        <f>G4*2</f>
        <v>6</v>
      </c>
      <c r="J4" s="7">
        <v>25</v>
      </c>
      <c r="K4" s="7">
        <f>G4*H4+I4+J4</f>
        <v>265</v>
      </c>
    </row>
    <row r="5" spans="1:11" ht="15" customHeight="1">
      <c r="A5" s="22">
        <v>2</v>
      </c>
      <c r="B5" s="4" t="s">
        <v>49</v>
      </c>
      <c r="C5" s="4" t="s">
        <v>89</v>
      </c>
      <c r="D5" s="9" t="s">
        <v>109</v>
      </c>
      <c r="E5" s="4" t="s">
        <v>107</v>
      </c>
      <c r="F5" s="4" t="s">
        <v>51</v>
      </c>
      <c r="G5" s="4">
        <v>3</v>
      </c>
      <c r="H5" s="7">
        <f>VLOOKUP(E5,'[1]MARUTI ENT.'!$C$4:$D$91,2,FALSE)</f>
        <v>83</v>
      </c>
      <c r="I5" s="7">
        <f t="shared" ref="I5:I40" si="0">G5*2</f>
        <v>6</v>
      </c>
      <c r="J5" s="7">
        <v>25</v>
      </c>
      <c r="K5" s="7">
        <f t="shared" ref="K5:K39" si="1">G5*H5+I5+J5</f>
        <v>280</v>
      </c>
    </row>
    <row r="6" spans="1:11" ht="15" customHeight="1">
      <c r="A6" s="22">
        <v>3</v>
      </c>
      <c r="B6" s="4" t="s">
        <v>30</v>
      </c>
      <c r="C6" s="4" t="s">
        <v>74</v>
      </c>
      <c r="D6" s="9" t="s">
        <v>109</v>
      </c>
      <c r="E6" s="4" t="s">
        <v>95</v>
      </c>
      <c r="F6" s="4" t="s">
        <v>31</v>
      </c>
      <c r="G6" s="4">
        <v>1</v>
      </c>
      <c r="H6" s="7">
        <f>VLOOKUP(E6,'[1]MARUTI ENT.'!$C$4:$D$91,2,FALSE)</f>
        <v>68</v>
      </c>
      <c r="I6" s="7">
        <f t="shared" si="0"/>
        <v>2</v>
      </c>
      <c r="J6" s="7">
        <v>25</v>
      </c>
      <c r="K6" s="7">
        <f t="shared" si="1"/>
        <v>95</v>
      </c>
    </row>
    <row r="7" spans="1:11" ht="15" customHeight="1">
      <c r="A7" s="22">
        <v>4</v>
      </c>
      <c r="B7" s="4" t="s">
        <v>30</v>
      </c>
      <c r="C7" s="4" t="s">
        <v>75</v>
      </c>
      <c r="D7" s="9" t="s">
        <v>109</v>
      </c>
      <c r="E7" s="4" t="s">
        <v>95</v>
      </c>
      <c r="F7" s="4" t="s">
        <v>32</v>
      </c>
      <c r="G7" s="4">
        <v>8</v>
      </c>
      <c r="H7" s="7">
        <f>VLOOKUP(E7,'[1]MARUTI ENT.'!$C$4:$D$91,2,FALSE)</f>
        <v>68</v>
      </c>
      <c r="I7" s="7">
        <f t="shared" si="0"/>
        <v>16</v>
      </c>
      <c r="J7" s="7">
        <v>25</v>
      </c>
      <c r="K7" s="7">
        <f t="shared" si="1"/>
        <v>585</v>
      </c>
    </row>
    <row r="8" spans="1:11" ht="15" customHeight="1">
      <c r="A8" s="22">
        <v>5</v>
      </c>
      <c r="B8" s="4" t="s">
        <v>30</v>
      </c>
      <c r="C8" s="4" t="s">
        <v>76</v>
      </c>
      <c r="D8" s="9" t="s">
        <v>109</v>
      </c>
      <c r="E8" s="4" t="s">
        <v>100</v>
      </c>
      <c r="F8" s="4" t="s">
        <v>33</v>
      </c>
      <c r="G8" s="4">
        <v>2</v>
      </c>
      <c r="H8" s="7">
        <f>VLOOKUP(E8,'[1]MARUTI ENT.'!$C$4:$D$91,2,FALSE)</f>
        <v>120</v>
      </c>
      <c r="I8" s="7">
        <f t="shared" si="0"/>
        <v>4</v>
      </c>
      <c r="J8" s="7">
        <v>25</v>
      </c>
      <c r="K8" s="7">
        <f t="shared" si="1"/>
        <v>269</v>
      </c>
    </row>
    <row r="9" spans="1:11" ht="15" customHeight="1">
      <c r="A9" s="22">
        <v>6</v>
      </c>
      <c r="B9" s="4" t="s">
        <v>35</v>
      </c>
      <c r="C9" s="4" t="s">
        <v>78</v>
      </c>
      <c r="D9" s="9" t="s">
        <v>109</v>
      </c>
      <c r="E9" s="4" t="s">
        <v>101</v>
      </c>
      <c r="F9" s="4" t="s">
        <v>36</v>
      </c>
      <c r="G9" s="4">
        <v>2</v>
      </c>
      <c r="H9" s="7">
        <f>VLOOKUP(E9,'[1]MARUTI ENT.'!$C$4:$D$91,2,FALSE)</f>
        <v>93</v>
      </c>
      <c r="I9" s="7">
        <f t="shared" si="0"/>
        <v>4</v>
      </c>
      <c r="J9" s="7">
        <v>25</v>
      </c>
      <c r="K9" s="7">
        <f t="shared" si="1"/>
        <v>215</v>
      </c>
    </row>
    <row r="10" spans="1:11" ht="15" customHeight="1">
      <c r="A10" s="22">
        <v>7</v>
      </c>
      <c r="B10" s="4" t="s">
        <v>35</v>
      </c>
      <c r="C10" s="4" t="s">
        <v>79</v>
      </c>
      <c r="D10" s="9" t="s">
        <v>109</v>
      </c>
      <c r="E10" s="4" t="s">
        <v>102</v>
      </c>
      <c r="F10" s="4" t="s">
        <v>37</v>
      </c>
      <c r="G10" s="4">
        <v>1</v>
      </c>
      <c r="H10" s="7">
        <f>VLOOKUP(E10,'[1]MARUTI ENT.'!$C$4:$D$91,2,FALSE)</f>
        <v>98</v>
      </c>
      <c r="I10" s="7">
        <f t="shared" si="0"/>
        <v>2</v>
      </c>
      <c r="J10" s="7">
        <v>25</v>
      </c>
      <c r="K10" s="7">
        <f t="shared" si="1"/>
        <v>125</v>
      </c>
    </row>
    <row r="11" spans="1:11" ht="15" customHeight="1">
      <c r="A11" s="22">
        <v>8</v>
      </c>
      <c r="B11" s="4" t="s">
        <v>35</v>
      </c>
      <c r="C11" s="4" t="s">
        <v>80</v>
      </c>
      <c r="D11" s="9" t="s">
        <v>109</v>
      </c>
      <c r="E11" s="4" t="s">
        <v>95</v>
      </c>
      <c r="F11" s="4" t="s">
        <v>38</v>
      </c>
      <c r="G11" s="4">
        <v>4</v>
      </c>
      <c r="H11" s="7">
        <f>VLOOKUP(E11,'[1]MARUTI ENT.'!$C$4:$D$91,2,FALSE)</f>
        <v>68</v>
      </c>
      <c r="I11" s="7">
        <f t="shared" si="0"/>
        <v>8</v>
      </c>
      <c r="J11" s="7">
        <v>25</v>
      </c>
      <c r="K11" s="7">
        <f t="shared" si="1"/>
        <v>305</v>
      </c>
    </row>
    <row r="12" spans="1:11" ht="15" customHeight="1">
      <c r="A12" s="22">
        <v>9</v>
      </c>
      <c r="B12" s="4" t="s">
        <v>42</v>
      </c>
      <c r="C12" s="4" t="s">
        <v>83</v>
      </c>
      <c r="D12" s="9" t="s">
        <v>109</v>
      </c>
      <c r="E12" s="4" t="s">
        <v>95</v>
      </c>
      <c r="F12" s="4" t="s">
        <v>43</v>
      </c>
      <c r="G12" s="4">
        <v>12</v>
      </c>
      <c r="H12" s="7">
        <f>VLOOKUP(E12,'[1]MARUTI ENT.'!$C$4:$D$91,2,FALSE)</f>
        <v>68</v>
      </c>
      <c r="I12" s="7">
        <f t="shared" si="0"/>
        <v>24</v>
      </c>
      <c r="J12" s="7">
        <v>25</v>
      </c>
      <c r="K12" s="7">
        <f t="shared" si="1"/>
        <v>865</v>
      </c>
    </row>
    <row r="13" spans="1:11" ht="15" customHeight="1">
      <c r="A13" s="22">
        <v>10</v>
      </c>
      <c r="B13" s="4" t="s">
        <v>42</v>
      </c>
      <c r="C13" s="4" t="s">
        <v>84</v>
      </c>
      <c r="D13" s="9" t="s">
        <v>109</v>
      </c>
      <c r="E13" s="4" t="s">
        <v>103</v>
      </c>
      <c r="F13" s="4" t="s">
        <v>44</v>
      </c>
      <c r="G13" s="4">
        <v>1</v>
      </c>
      <c r="H13" s="7">
        <f>VLOOKUP(E13,'[1]MARUTI ENT.'!$C$4:$D$91,2,FALSE)</f>
        <v>95</v>
      </c>
      <c r="I13" s="7">
        <f t="shared" si="0"/>
        <v>2</v>
      </c>
      <c r="J13" s="7">
        <v>25</v>
      </c>
      <c r="K13" s="7">
        <f t="shared" si="1"/>
        <v>122</v>
      </c>
    </row>
    <row r="14" spans="1:11" ht="15" customHeight="1">
      <c r="A14" s="22">
        <v>11</v>
      </c>
      <c r="B14" s="4" t="s">
        <v>39</v>
      </c>
      <c r="C14" s="4" t="s">
        <v>81</v>
      </c>
      <c r="D14" s="9" t="s">
        <v>109</v>
      </c>
      <c r="E14" s="4" t="s">
        <v>95</v>
      </c>
      <c r="F14" s="4" t="s">
        <v>40</v>
      </c>
      <c r="G14" s="4">
        <v>7</v>
      </c>
      <c r="H14" s="7">
        <f>VLOOKUP(E14,'[1]MARUTI ENT.'!$C$4:$D$91,2,FALSE)</f>
        <v>68</v>
      </c>
      <c r="I14" s="7">
        <f t="shared" si="0"/>
        <v>14</v>
      </c>
      <c r="J14" s="7">
        <v>25</v>
      </c>
      <c r="K14" s="7">
        <f t="shared" si="1"/>
        <v>515</v>
      </c>
    </row>
    <row r="15" spans="1:11" ht="15" customHeight="1">
      <c r="A15" s="22">
        <v>12</v>
      </c>
      <c r="B15" s="4" t="s">
        <v>39</v>
      </c>
      <c r="C15" s="4" t="s">
        <v>82</v>
      </c>
      <c r="D15" s="9" t="s">
        <v>109</v>
      </c>
      <c r="E15" s="4" t="s">
        <v>95</v>
      </c>
      <c r="F15" s="4" t="s">
        <v>41</v>
      </c>
      <c r="G15" s="4">
        <v>2</v>
      </c>
      <c r="H15" s="7">
        <f>VLOOKUP(E15,'[1]MARUTI ENT.'!$C$4:$D$91,2,FALSE)</f>
        <v>68</v>
      </c>
      <c r="I15" s="7">
        <f t="shared" si="0"/>
        <v>4</v>
      </c>
      <c r="J15" s="7">
        <v>25</v>
      </c>
      <c r="K15" s="7">
        <f t="shared" si="1"/>
        <v>165</v>
      </c>
    </row>
    <row r="16" spans="1:11" ht="15" customHeight="1">
      <c r="A16" s="22">
        <v>13</v>
      </c>
      <c r="B16" s="4" t="s">
        <v>45</v>
      </c>
      <c r="C16" s="4" t="s">
        <v>85</v>
      </c>
      <c r="D16" s="9" t="s">
        <v>109</v>
      </c>
      <c r="E16" s="4" t="s">
        <v>104</v>
      </c>
      <c r="F16" s="4" t="s">
        <v>46</v>
      </c>
      <c r="G16" s="4">
        <v>2</v>
      </c>
      <c r="H16" s="7">
        <f>VLOOKUP(E16,'[1]MARUTI ENT.'!$C$4:$D$91,2,FALSE)</f>
        <v>83</v>
      </c>
      <c r="I16" s="7">
        <f t="shared" si="0"/>
        <v>4</v>
      </c>
      <c r="J16" s="7">
        <v>25</v>
      </c>
      <c r="K16" s="7">
        <f t="shared" si="1"/>
        <v>195</v>
      </c>
    </row>
    <row r="17" spans="1:11" ht="15" customHeight="1">
      <c r="A17" s="22">
        <v>14</v>
      </c>
      <c r="B17" s="4" t="s">
        <v>45</v>
      </c>
      <c r="C17" s="4" t="s">
        <v>86</v>
      </c>
      <c r="D17" s="9" t="s">
        <v>109</v>
      </c>
      <c r="E17" s="4" t="s">
        <v>105</v>
      </c>
      <c r="F17" s="4" t="s">
        <v>47</v>
      </c>
      <c r="G17" s="4">
        <v>1</v>
      </c>
      <c r="H17" s="7">
        <f>VLOOKUP(E17,'[1]MARUTI ENT.'!$C$4:$D$91,2,FALSE)</f>
        <v>78</v>
      </c>
      <c r="I17" s="7">
        <f t="shared" si="0"/>
        <v>2</v>
      </c>
      <c r="J17" s="7">
        <v>25</v>
      </c>
      <c r="K17" s="7">
        <f t="shared" si="1"/>
        <v>105</v>
      </c>
    </row>
    <row r="18" spans="1:11" ht="15" customHeight="1">
      <c r="A18" s="22">
        <v>15</v>
      </c>
      <c r="B18" s="4" t="s">
        <v>45</v>
      </c>
      <c r="C18" s="4" t="s">
        <v>87</v>
      </c>
      <c r="D18" s="9" t="s">
        <v>109</v>
      </c>
      <c r="E18" s="4" t="s">
        <v>95</v>
      </c>
      <c r="F18" s="4" t="s">
        <v>48</v>
      </c>
      <c r="G18" s="4">
        <v>9</v>
      </c>
      <c r="H18" s="7">
        <f>VLOOKUP(E18,'[1]MARUTI ENT.'!$C$4:$D$91,2,FALSE)</f>
        <v>68</v>
      </c>
      <c r="I18" s="7">
        <f t="shared" si="0"/>
        <v>18</v>
      </c>
      <c r="J18" s="7">
        <v>25</v>
      </c>
      <c r="K18" s="7">
        <f t="shared" si="1"/>
        <v>655</v>
      </c>
    </row>
    <row r="19" spans="1:11" ht="15" customHeight="1">
      <c r="A19" s="22">
        <v>16</v>
      </c>
      <c r="B19" s="4" t="s">
        <v>21</v>
      </c>
      <c r="C19" s="4" t="s">
        <v>67</v>
      </c>
      <c r="D19" s="9" t="s">
        <v>109</v>
      </c>
      <c r="E19" s="4" t="s">
        <v>95</v>
      </c>
      <c r="F19" s="4" t="s">
        <v>22</v>
      </c>
      <c r="G19" s="4">
        <v>1</v>
      </c>
      <c r="H19" s="7">
        <f>VLOOKUP(E19,'[1]MARUTI ENT.'!$C$4:$D$91,2,FALSE)</f>
        <v>68</v>
      </c>
      <c r="I19" s="7">
        <f t="shared" si="0"/>
        <v>2</v>
      </c>
      <c r="J19" s="7">
        <v>25</v>
      </c>
      <c r="K19" s="7">
        <f t="shared" si="1"/>
        <v>95</v>
      </c>
    </row>
    <row r="20" spans="1:11" ht="15" customHeight="1">
      <c r="A20" s="22">
        <v>17</v>
      </c>
      <c r="B20" s="4" t="s">
        <v>21</v>
      </c>
      <c r="C20" s="4" t="s">
        <v>68</v>
      </c>
      <c r="D20" s="9" t="s">
        <v>109</v>
      </c>
      <c r="E20" s="4" t="s">
        <v>95</v>
      </c>
      <c r="F20" s="4" t="s">
        <v>23</v>
      </c>
      <c r="G20" s="4">
        <v>3</v>
      </c>
      <c r="H20" s="7">
        <f>VLOOKUP(E20,'[1]MARUTI ENT.'!$C$4:$D$91,2,FALSE)</f>
        <v>68</v>
      </c>
      <c r="I20" s="7">
        <f t="shared" si="0"/>
        <v>6</v>
      </c>
      <c r="J20" s="7">
        <v>25</v>
      </c>
      <c r="K20" s="7">
        <f t="shared" si="1"/>
        <v>235</v>
      </c>
    </row>
    <row r="21" spans="1:11" ht="15" customHeight="1">
      <c r="A21" s="22">
        <v>18</v>
      </c>
      <c r="B21" s="4" t="s">
        <v>21</v>
      </c>
      <c r="C21" s="4" t="s">
        <v>69</v>
      </c>
      <c r="D21" s="9" t="s">
        <v>109</v>
      </c>
      <c r="E21" s="4" t="s">
        <v>95</v>
      </c>
      <c r="F21" s="4" t="s">
        <v>24</v>
      </c>
      <c r="G21" s="4">
        <v>4</v>
      </c>
      <c r="H21" s="7">
        <f>VLOOKUP(E21,'[1]MARUTI ENT.'!$C$4:$D$91,2,FALSE)</f>
        <v>68</v>
      </c>
      <c r="I21" s="7">
        <f t="shared" si="0"/>
        <v>8</v>
      </c>
      <c r="J21" s="7">
        <v>25</v>
      </c>
      <c r="K21" s="7">
        <f t="shared" si="1"/>
        <v>305</v>
      </c>
    </row>
    <row r="22" spans="1:11" ht="15" customHeight="1">
      <c r="A22" s="22">
        <v>19</v>
      </c>
      <c r="B22" s="4" t="s">
        <v>21</v>
      </c>
      <c r="C22" s="4" t="s">
        <v>71</v>
      </c>
      <c r="D22" s="9" t="s">
        <v>109</v>
      </c>
      <c r="E22" s="4" t="s">
        <v>95</v>
      </c>
      <c r="F22" s="4" t="s">
        <v>26</v>
      </c>
      <c r="G22" s="4">
        <v>6</v>
      </c>
      <c r="H22" s="7">
        <f>VLOOKUP(E22,'[1]MARUTI ENT.'!$C$4:$D$91,2,FALSE)</f>
        <v>68</v>
      </c>
      <c r="I22" s="7">
        <f t="shared" si="0"/>
        <v>12</v>
      </c>
      <c r="J22" s="7">
        <v>25</v>
      </c>
      <c r="K22" s="7">
        <f t="shared" si="1"/>
        <v>445</v>
      </c>
    </row>
    <row r="23" spans="1:11" ht="15" customHeight="1">
      <c r="A23" s="22">
        <v>20</v>
      </c>
      <c r="B23" s="4" t="s">
        <v>1</v>
      </c>
      <c r="C23" s="4" t="s">
        <v>54</v>
      </c>
      <c r="D23" s="9" t="s">
        <v>109</v>
      </c>
      <c r="E23" s="4" t="s">
        <v>92</v>
      </c>
      <c r="F23" s="4" t="s">
        <v>2</v>
      </c>
      <c r="G23" s="4">
        <v>3</v>
      </c>
      <c r="H23" s="7">
        <f>VLOOKUP(E23,'[1]MARUTI ENT.'!$C$4:$D$91,2,FALSE)</f>
        <v>78</v>
      </c>
      <c r="I23" s="7">
        <f t="shared" si="0"/>
        <v>6</v>
      </c>
      <c r="J23" s="7">
        <v>25</v>
      </c>
      <c r="K23" s="7">
        <f t="shared" si="1"/>
        <v>265</v>
      </c>
    </row>
    <row r="24" spans="1:11" ht="15" customHeight="1">
      <c r="A24" s="22">
        <v>21</v>
      </c>
      <c r="B24" s="4" t="s">
        <v>1</v>
      </c>
      <c r="C24" s="4" t="s">
        <v>90</v>
      </c>
      <c r="D24" s="9" t="s">
        <v>109</v>
      </c>
      <c r="E24" s="4" t="s">
        <v>108</v>
      </c>
      <c r="F24" s="4" t="s">
        <v>52</v>
      </c>
      <c r="G24" s="4">
        <v>3</v>
      </c>
      <c r="H24" s="7">
        <f>VLOOKUP(E24,'[1]MARUTI ENT.'!$C$4:$D$91,2,FALSE)</f>
        <v>125</v>
      </c>
      <c r="I24" s="7">
        <f t="shared" si="0"/>
        <v>6</v>
      </c>
      <c r="J24" s="7">
        <v>25</v>
      </c>
      <c r="K24" s="7">
        <f t="shared" si="1"/>
        <v>406</v>
      </c>
    </row>
    <row r="25" spans="1:11" ht="15" customHeight="1">
      <c r="A25" s="22">
        <v>22</v>
      </c>
      <c r="B25" s="4" t="s">
        <v>27</v>
      </c>
      <c r="C25" s="4" t="s">
        <v>72</v>
      </c>
      <c r="D25" s="9" t="s">
        <v>109</v>
      </c>
      <c r="E25" s="4" t="s">
        <v>95</v>
      </c>
      <c r="F25" s="4" t="s">
        <v>28</v>
      </c>
      <c r="G25" s="4">
        <v>2</v>
      </c>
      <c r="H25" s="7">
        <f>VLOOKUP(E25,'[1]MARUTI ENT.'!$C$4:$D$91,2,FALSE)</f>
        <v>68</v>
      </c>
      <c r="I25" s="7">
        <f t="shared" si="0"/>
        <v>4</v>
      </c>
      <c r="J25" s="7">
        <v>25</v>
      </c>
      <c r="K25" s="7">
        <f t="shared" si="1"/>
        <v>165</v>
      </c>
    </row>
    <row r="26" spans="1:11" ht="15" customHeight="1">
      <c r="A26" s="22">
        <v>23</v>
      </c>
      <c r="B26" s="4" t="s">
        <v>27</v>
      </c>
      <c r="C26" s="4" t="s">
        <v>73</v>
      </c>
      <c r="D26" s="9" t="s">
        <v>109</v>
      </c>
      <c r="E26" s="4" t="s">
        <v>100</v>
      </c>
      <c r="F26" s="4" t="s">
        <v>29</v>
      </c>
      <c r="G26" s="4">
        <v>5</v>
      </c>
      <c r="H26" s="7">
        <f>VLOOKUP(E26,'[1]MARUTI ENT.'!$C$4:$D$91,2,FALSE)</f>
        <v>120</v>
      </c>
      <c r="I26" s="7">
        <f t="shared" si="0"/>
        <v>10</v>
      </c>
      <c r="J26" s="7">
        <v>25</v>
      </c>
      <c r="K26" s="7">
        <f t="shared" si="1"/>
        <v>635</v>
      </c>
    </row>
    <row r="27" spans="1:11" ht="15" customHeight="1">
      <c r="A27" s="22">
        <v>24</v>
      </c>
      <c r="B27" s="4" t="s">
        <v>27</v>
      </c>
      <c r="C27" s="4" t="s">
        <v>77</v>
      </c>
      <c r="D27" s="9" t="s">
        <v>109</v>
      </c>
      <c r="E27" s="4" t="s">
        <v>99</v>
      </c>
      <c r="F27" s="4" t="s">
        <v>34</v>
      </c>
      <c r="G27" s="4">
        <v>3</v>
      </c>
      <c r="H27" s="7">
        <f>VLOOKUP(E27,'[1]MARUTI ENT.'!$C$4:$D$91,2,FALSE)</f>
        <v>83</v>
      </c>
      <c r="I27" s="7">
        <f t="shared" si="0"/>
        <v>6</v>
      </c>
      <c r="J27" s="7">
        <v>25</v>
      </c>
      <c r="K27" s="7">
        <f t="shared" si="1"/>
        <v>280</v>
      </c>
    </row>
    <row r="28" spans="1:11" ht="15" customHeight="1">
      <c r="A28" s="22">
        <v>25</v>
      </c>
      <c r="B28" s="4" t="s">
        <v>3</v>
      </c>
      <c r="C28" s="4" t="s">
        <v>55</v>
      </c>
      <c r="D28" s="9" t="s">
        <v>109</v>
      </c>
      <c r="E28" s="4" t="s">
        <v>93</v>
      </c>
      <c r="F28" s="4" t="s">
        <v>4</v>
      </c>
      <c r="G28" s="4">
        <v>1</v>
      </c>
      <c r="H28" s="7">
        <f>VLOOKUP(E28,'[1]MARUTI ENT.'!$C$4:$D$91,2,FALSE)</f>
        <v>89</v>
      </c>
      <c r="I28" s="7">
        <f t="shared" si="0"/>
        <v>2</v>
      </c>
      <c r="J28" s="7">
        <v>25</v>
      </c>
      <c r="K28" s="7">
        <f t="shared" si="1"/>
        <v>116</v>
      </c>
    </row>
    <row r="29" spans="1:11" ht="15" customHeight="1">
      <c r="A29" s="22">
        <v>26</v>
      </c>
      <c r="B29" s="4" t="s">
        <v>3</v>
      </c>
      <c r="C29" s="4" t="s">
        <v>70</v>
      </c>
      <c r="D29" s="9" t="s">
        <v>109</v>
      </c>
      <c r="E29" s="4" t="s">
        <v>95</v>
      </c>
      <c r="F29" s="4" t="s">
        <v>25</v>
      </c>
      <c r="G29" s="4">
        <v>6</v>
      </c>
      <c r="H29" s="7">
        <f>VLOOKUP(E29,'[1]MARUTI ENT.'!$C$4:$D$91,2,FALSE)</f>
        <v>68</v>
      </c>
      <c r="I29" s="7">
        <f t="shared" si="0"/>
        <v>12</v>
      </c>
      <c r="J29" s="7">
        <v>25</v>
      </c>
      <c r="K29" s="7">
        <f t="shared" si="1"/>
        <v>445</v>
      </c>
    </row>
    <row r="30" spans="1:11" ht="15" customHeight="1">
      <c r="A30" s="22">
        <v>27</v>
      </c>
      <c r="B30" s="4" t="s">
        <v>5</v>
      </c>
      <c r="C30" s="4" t="s">
        <v>56</v>
      </c>
      <c r="D30" s="9" t="s">
        <v>109</v>
      </c>
      <c r="E30" s="4" t="s">
        <v>94</v>
      </c>
      <c r="F30" s="4" t="s">
        <v>6</v>
      </c>
      <c r="G30" s="4">
        <v>1</v>
      </c>
      <c r="H30" s="7">
        <f>VLOOKUP(E30,'[1]MARUTI ENT.'!$C$4:$D$91,2,FALSE)</f>
        <v>78</v>
      </c>
      <c r="I30" s="7">
        <f t="shared" si="0"/>
        <v>2</v>
      </c>
      <c r="J30" s="7">
        <v>25</v>
      </c>
      <c r="K30" s="7">
        <f t="shared" si="1"/>
        <v>105</v>
      </c>
    </row>
    <row r="31" spans="1:11" ht="15" customHeight="1">
      <c r="A31" s="22">
        <v>28</v>
      </c>
      <c r="B31" s="4" t="s">
        <v>5</v>
      </c>
      <c r="C31" s="4" t="s">
        <v>57</v>
      </c>
      <c r="D31" s="9" t="s">
        <v>109</v>
      </c>
      <c r="E31" s="4" t="s">
        <v>95</v>
      </c>
      <c r="F31" s="4" t="s">
        <v>7</v>
      </c>
      <c r="G31" s="4">
        <v>4</v>
      </c>
      <c r="H31" s="7">
        <f>VLOOKUP(E31,'[1]MARUTI ENT.'!$C$4:$D$91,2,FALSE)</f>
        <v>68</v>
      </c>
      <c r="I31" s="7">
        <f t="shared" si="0"/>
        <v>8</v>
      </c>
      <c r="J31" s="7">
        <v>25</v>
      </c>
      <c r="K31" s="7">
        <f t="shared" si="1"/>
        <v>305</v>
      </c>
    </row>
    <row r="32" spans="1:11" ht="15" customHeight="1">
      <c r="A32" s="22">
        <v>29</v>
      </c>
      <c r="B32" s="4" t="s">
        <v>8</v>
      </c>
      <c r="C32" s="4" t="s">
        <v>58</v>
      </c>
      <c r="D32" s="9" t="s">
        <v>109</v>
      </c>
      <c r="E32" s="4" t="s">
        <v>96</v>
      </c>
      <c r="F32" s="4" t="s">
        <v>9</v>
      </c>
      <c r="G32" s="4">
        <v>2</v>
      </c>
      <c r="H32" s="7">
        <f>VLOOKUP(E32,'[1]MARUTI ENT.'!$C$4:$D$91,2,FALSE)</f>
        <v>184</v>
      </c>
      <c r="I32" s="7">
        <f t="shared" si="0"/>
        <v>4</v>
      </c>
      <c r="J32" s="7">
        <v>25</v>
      </c>
      <c r="K32" s="7">
        <f t="shared" si="1"/>
        <v>397</v>
      </c>
    </row>
    <row r="33" spans="1:11" ht="15" customHeight="1">
      <c r="A33" s="22">
        <v>30</v>
      </c>
      <c r="B33" s="4" t="s">
        <v>8</v>
      </c>
      <c r="C33" s="4" t="s">
        <v>59</v>
      </c>
      <c r="D33" s="9" t="s">
        <v>109</v>
      </c>
      <c r="E33" s="4" t="s">
        <v>97</v>
      </c>
      <c r="F33" s="4" t="s">
        <v>10</v>
      </c>
      <c r="G33" s="4">
        <v>1</v>
      </c>
      <c r="H33" s="7">
        <f>VLOOKUP(E33,'[1]MARUTI ENT.'!$C$4:$D$91,2,FALSE)</f>
        <v>125</v>
      </c>
      <c r="I33" s="7">
        <f t="shared" si="0"/>
        <v>2</v>
      </c>
      <c r="J33" s="7">
        <v>25</v>
      </c>
      <c r="K33" s="7">
        <f t="shared" si="1"/>
        <v>152</v>
      </c>
    </row>
    <row r="34" spans="1:11" ht="15" customHeight="1">
      <c r="A34" s="22">
        <v>31</v>
      </c>
      <c r="B34" s="4" t="s">
        <v>8</v>
      </c>
      <c r="C34" s="4" t="s">
        <v>60</v>
      </c>
      <c r="D34" s="9" t="s">
        <v>109</v>
      </c>
      <c r="E34" s="4" t="s">
        <v>92</v>
      </c>
      <c r="F34" s="4" t="s">
        <v>11</v>
      </c>
      <c r="G34" s="4">
        <v>1</v>
      </c>
      <c r="H34" s="7">
        <f>VLOOKUP(E34,'[1]MARUTI ENT.'!$C$4:$D$91,2,FALSE)</f>
        <v>78</v>
      </c>
      <c r="I34" s="7">
        <f t="shared" si="0"/>
        <v>2</v>
      </c>
      <c r="J34" s="7">
        <v>25</v>
      </c>
      <c r="K34" s="7">
        <f t="shared" si="1"/>
        <v>105</v>
      </c>
    </row>
    <row r="35" spans="1:11" ht="15" customHeight="1">
      <c r="A35" s="22">
        <v>32</v>
      </c>
      <c r="B35" s="4" t="s">
        <v>8</v>
      </c>
      <c r="C35" s="4" t="s">
        <v>61</v>
      </c>
      <c r="D35" s="9" t="s">
        <v>109</v>
      </c>
      <c r="E35" s="4" t="s">
        <v>95</v>
      </c>
      <c r="F35" s="4" t="s">
        <v>12</v>
      </c>
      <c r="G35" s="4">
        <v>2</v>
      </c>
      <c r="H35" s="7">
        <f>VLOOKUP(E35,'[1]MARUTI ENT.'!$C$4:$D$91,2,FALSE)</f>
        <v>68</v>
      </c>
      <c r="I35" s="7">
        <f t="shared" si="0"/>
        <v>4</v>
      </c>
      <c r="J35" s="7">
        <v>25</v>
      </c>
      <c r="K35" s="7">
        <f t="shared" si="1"/>
        <v>165</v>
      </c>
    </row>
    <row r="36" spans="1:11" ht="15" customHeight="1">
      <c r="A36" s="22">
        <v>33</v>
      </c>
      <c r="B36" s="4" t="s">
        <v>13</v>
      </c>
      <c r="C36" s="4" t="s">
        <v>62</v>
      </c>
      <c r="D36" s="9" t="s">
        <v>109</v>
      </c>
      <c r="E36" s="4" t="s">
        <v>98</v>
      </c>
      <c r="F36" s="4" t="s">
        <v>14</v>
      </c>
      <c r="G36" s="4">
        <v>2</v>
      </c>
      <c r="H36" s="7">
        <f>VLOOKUP(E36,'[1]MARUTI ENT.'!$C$4:$D$91,2,FALSE)</f>
        <v>83</v>
      </c>
      <c r="I36" s="7">
        <f t="shared" si="0"/>
        <v>4</v>
      </c>
      <c r="J36" s="7">
        <v>25</v>
      </c>
      <c r="K36" s="7">
        <f t="shared" si="1"/>
        <v>195</v>
      </c>
    </row>
    <row r="37" spans="1:11" ht="15" customHeight="1">
      <c r="A37" s="22">
        <v>34</v>
      </c>
      <c r="B37" s="4" t="s">
        <v>15</v>
      </c>
      <c r="C37" s="4" t="s">
        <v>63</v>
      </c>
      <c r="D37" s="9" t="s">
        <v>109</v>
      </c>
      <c r="E37" s="4" t="s">
        <v>95</v>
      </c>
      <c r="F37" s="4" t="s">
        <v>16</v>
      </c>
      <c r="G37" s="4">
        <v>4</v>
      </c>
      <c r="H37" s="7">
        <f>VLOOKUP(E37,'[1]MARUTI ENT.'!$C$4:$D$91,2,FALSE)</f>
        <v>68</v>
      </c>
      <c r="I37" s="7">
        <f t="shared" si="0"/>
        <v>8</v>
      </c>
      <c r="J37" s="7">
        <v>25</v>
      </c>
      <c r="K37" s="7">
        <f t="shared" si="1"/>
        <v>305</v>
      </c>
    </row>
    <row r="38" spans="1:11" ht="15" customHeight="1">
      <c r="A38" s="22">
        <v>35</v>
      </c>
      <c r="B38" s="4" t="s">
        <v>15</v>
      </c>
      <c r="C38" s="4" t="s">
        <v>64</v>
      </c>
      <c r="D38" s="9" t="s">
        <v>109</v>
      </c>
      <c r="E38" s="4" t="s">
        <v>99</v>
      </c>
      <c r="F38" s="4" t="s">
        <v>17</v>
      </c>
      <c r="G38" s="4">
        <v>4</v>
      </c>
      <c r="H38" s="7">
        <f>VLOOKUP(E38,'[1]MARUTI ENT.'!$C$4:$D$91,2,FALSE)</f>
        <v>83</v>
      </c>
      <c r="I38" s="7">
        <f t="shared" si="0"/>
        <v>8</v>
      </c>
      <c r="J38" s="7">
        <v>25</v>
      </c>
      <c r="K38" s="7">
        <f t="shared" si="1"/>
        <v>365</v>
      </c>
    </row>
    <row r="39" spans="1:11" ht="15" customHeight="1">
      <c r="A39" s="22">
        <v>36</v>
      </c>
      <c r="B39" s="4" t="s">
        <v>15</v>
      </c>
      <c r="C39" s="4" t="s">
        <v>65</v>
      </c>
      <c r="D39" s="9" t="s">
        <v>109</v>
      </c>
      <c r="E39" s="4" t="s">
        <v>95</v>
      </c>
      <c r="F39" s="4" t="s">
        <v>18</v>
      </c>
      <c r="G39" s="4">
        <v>2</v>
      </c>
      <c r="H39" s="7">
        <f>VLOOKUP(E39,'[1]MARUTI ENT.'!$C$4:$D$91,2,FALSE)</f>
        <v>68</v>
      </c>
      <c r="I39" s="7">
        <f t="shared" si="0"/>
        <v>4</v>
      </c>
      <c r="J39" s="7">
        <v>25</v>
      </c>
      <c r="K39" s="7">
        <f t="shared" si="1"/>
        <v>165</v>
      </c>
    </row>
    <row r="40" spans="1:11" ht="15" customHeight="1">
      <c r="A40" s="22">
        <v>37</v>
      </c>
      <c r="B40" s="4" t="s">
        <v>19</v>
      </c>
      <c r="C40" s="4" t="s">
        <v>66</v>
      </c>
      <c r="D40" s="9" t="s">
        <v>109</v>
      </c>
      <c r="E40" s="4" t="s">
        <v>95</v>
      </c>
      <c r="F40" s="4" t="s">
        <v>20</v>
      </c>
      <c r="G40" s="4">
        <v>3</v>
      </c>
      <c r="H40" s="7">
        <f>VLOOKUP(E40,'[1]MARUTI ENT.'!$C$4:$D$91,2,FALSE)</f>
        <v>68</v>
      </c>
      <c r="I40" s="7">
        <f t="shared" si="0"/>
        <v>6</v>
      </c>
      <c r="J40" s="7">
        <v>25</v>
      </c>
      <c r="K40" s="7">
        <f>G40*H40+I40+J40</f>
        <v>235</v>
      </c>
    </row>
    <row r="41" spans="1:11" s="3" customFormat="1" ht="15" customHeight="1">
      <c r="A41" s="12" t="s">
        <v>120</v>
      </c>
      <c r="B41" s="13"/>
      <c r="C41" s="13"/>
      <c r="D41" s="13"/>
      <c r="E41" s="13"/>
      <c r="F41" s="13"/>
      <c r="G41" s="13"/>
      <c r="H41" s="14"/>
      <c r="I41" s="14"/>
      <c r="J41" s="15"/>
      <c r="K41" s="6">
        <f>SUM(K4:K40)</f>
        <v>10647</v>
      </c>
    </row>
    <row r="42" spans="1:11" s="3" customFormat="1" ht="30" customHeight="1">
      <c r="A42" s="16" t="s">
        <v>91</v>
      </c>
      <c r="B42" s="16"/>
      <c r="C42" s="16"/>
      <c r="D42" s="16"/>
      <c r="E42" s="16"/>
      <c r="F42" s="16"/>
      <c r="G42" s="16"/>
      <c r="H42" s="17"/>
      <c r="I42" s="17"/>
      <c r="J42" s="17"/>
      <c r="K42" s="17"/>
    </row>
    <row r="43" spans="1:11" s="3" customFormat="1" ht="30" customHeight="1">
      <c r="A43" s="16" t="s">
        <v>53</v>
      </c>
      <c r="B43" s="16"/>
      <c r="C43" s="16"/>
      <c r="D43" s="16"/>
      <c r="E43" s="16"/>
      <c r="F43" s="16"/>
      <c r="G43" s="16"/>
      <c r="H43" s="17"/>
      <c r="I43" s="17"/>
      <c r="J43" s="17"/>
      <c r="K43" s="17"/>
    </row>
    <row r="44" spans="1:11">
      <c r="G44" s="8">
        <f>SUM(G4:G40)</f>
        <v>121</v>
      </c>
    </row>
  </sheetData>
  <sortState ref="B4:K40">
    <sortCondition ref="B4"/>
  </sortState>
  <mergeCells count="7">
    <mergeCell ref="A41:J41"/>
    <mergeCell ref="A42:K42"/>
    <mergeCell ref="A43:K43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2" right="0.24" top="0.31" bottom="0.28000000000000003" header="0.16" footer="0.2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2025-02-19T11:22:07Z</cp:lastPrinted>
  <dcterms:created xsi:type="dcterms:W3CDTF">2025-02-07T07:41:32Z</dcterms:created>
  <dcterms:modified xsi:type="dcterms:W3CDTF">2025-02-19T11:22:50Z</dcterms:modified>
</cp:coreProperties>
</file>