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Print_Titles" localSheetId="0">Consignment!$1:$3</definedName>
  </definedNames>
  <calcPr calcId="124519"/>
</workbook>
</file>

<file path=xl/calcChain.xml><?xml version="1.0" encoding="utf-8"?>
<calcChain xmlns="http://schemas.openxmlformats.org/spreadsheetml/2006/main">
  <c r="K102" i="1"/>
  <c r="H5"/>
  <c r="H6"/>
  <c r="K6" s="1"/>
  <c r="H7"/>
  <c r="H8"/>
  <c r="K8" s="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4"/>
  <c r="K4" s="1"/>
  <c r="G10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K5"/>
  <c r="K7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I4"/>
</calcChain>
</file>

<file path=xl/sharedStrings.xml><?xml version="1.0" encoding="utf-8"?>
<sst xmlns="http://schemas.openxmlformats.org/spreadsheetml/2006/main" count="507" uniqueCount="237">
  <si>
    <t>02/7/2026</t>
  </si>
  <si>
    <t>7203</t>
  </si>
  <si>
    <t>7363</t>
  </si>
  <si>
    <t>7358</t>
  </si>
  <si>
    <t>7379</t>
  </si>
  <si>
    <t>7380</t>
  </si>
  <si>
    <t>7384</t>
  </si>
  <si>
    <t>03/7/2026</t>
  </si>
  <si>
    <t>7172</t>
  </si>
  <si>
    <t>7361</t>
  </si>
  <si>
    <t>7191</t>
  </si>
  <si>
    <t>7393</t>
  </si>
  <si>
    <t>7186</t>
  </si>
  <si>
    <t>7362</t>
  </si>
  <si>
    <t>7381</t>
  </si>
  <si>
    <t>7344</t>
  </si>
  <si>
    <t>7351</t>
  </si>
  <si>
    <t>04/7/2026</t>
  </si>
  <si>
    <t>7183</t>
  </si>
  <si>
    <t>7192</t>
  </si>
  <si>
    <t>7364</t>
  </si>
  <si>
    <t>7342</t>
  </si>
  <si>
    <t>7350</t>
  </si>
  <si>
    <t>7928</t>
  </si>
  <si>
    <t>07/7/2026</t>
  </si>
  <si>
    <t>47333</t>
  </si>
  <si>
    <t>7330</t>
  </si>
  <si>
    <t>7331</t>
  </si>
  <si>
    <t>08/7/2026</t>
  </si>
  <si>
    <t>7327</t>
  </si>
  <si>
    <t>10/7/2026</t>
  </si>
  <si>
    <t>7819</t>
  </si>
  <si>
    <t>7701</t>
  </si>
  <si>
    <t>7876</t>
  </si>
  <si>
    <t>7874</t>
  </si>
  <si>
    <t>7702</t>
  </si>
  <si>
    <t>7699</t>
  </si>
  <si>
    <t>7875</t>
  </si>
  <si>
    <t>7827</t>
  </si>
  <si>
    <t>11/7/2026</t>
  </si>
  <si>
    <t>7888/7900</t>
  </si>
  <si>
    <t>7703</t>
  </si>
  <si>
    <t>7824</t>
  </si>
  <si>
    <t>7880</t>
  </si>
  <si>
    <t>7710/7684/7724</t>
  </si>
  <si>
    <t>7931</t>
  </si>
  <si>
    <t>47937/57</t>
  </si>
  <si>
    <t>7932/52</t>
  </si>
  <si>
    <t>7929/7949</t>
  </si>
  <si>
    <t>7938</t>
  </si>
  <si>
    <t>13/7/2026</t>
  </si>
  <si>
    <t>9247</t>
  </si>
  <si>
    <t>17/7/2026</t>
  </si>
  <si>
    <t>7988</t>
  </si>
  <si>
    <t>18/7/2026</t>
  </si>
  <si>
    <t>8098</t>
  </si>
  <si>
    <t>48101</t>
  </si>
  <si>
    <t>8099</t>
  </si>
  <si>
    <t>47989</t>
  </si>
  <si>
    <t>7984</t>
  </si>
  <si>
    <t>47777</t>
  </si>
  <si>
    <t>48043</t>
  </si>
  <si>
    <t>8182</t>
  </si>
  <si>
    <t>8139</t>
  </si>
  <si>
    <t>48140</t>
  </si>
  <si>
    <t>8183</t>
  </si>
  <si>
    <t>19/7/2026</t>
  </si>
  <si>
    <t>8108</t>
  </si>
  <si>
    <t>8041/8056</t>
  </si>
  <si>
    <t>47987/8006</t>
  </si>
  <si>
    <t>48143/48156</t>
  </si>
  <si>
    <t>48187</t>
  </si>
  <si>
    <t>21/7/2026</t>
  </si>
  <si>
    <t>8179/8202</t>
  </si>
  <si>
    <t>8093/120</t>
  </si>
  <si>
    <t>7990/8009</t>
  </si>
  <si>
    <t>8042/8057</t>
  </si>
  <si>
    <t>8135/163</t>
  </si>
  <si>
    <t>25/7/2026</t>
  </si>
  <si>
    <t>8357</t>
  </si>
  <si>
    <t>8484</t>
  </si>
  <si>
    <t>23/7/2026</t>
  </si>
  <si>
    <t>8492</t>
  </si>
  <si>
    <t>8487</t>
  </si>
  <si>
    <t>8353</t>
  </si>
  <si>
    <t>8351</t>
  </si>
  <si>
    <t>8352</t>
  </si>
  <si>
    <t>8486</t>
  </si>
  <si>
    <t>24/7/2026</t>
  </si>
  <si>
    <t>8493</t>
  </si>
  <si>
    <t>8364</t>
  </si>
  <si>
    <t>28/7/2026</t>
  </si>
  <si>
    <t>8291</t>
  </si>
  <si>
    <t>8506</t>
  </si>
  <si>
    <t>8376</t>
  </si>
  <si>
    <t>8378</t>
  </si>
  <si>
    <t>8462</t>
  </si>
  <si>
    <t>8290</t>
  </si>
  <si>
    <t>8461</t>
  </si>
  <si>
    <t>8375</t>
  </si>
  <si>
    <t>8518</t>
  </si>
  <si>
    <t>29/7/2026</t>
  </si>
  <si>
    <t>8463</t>
  </si>
  <si>
    <t>8505</t>
  </si>
  <si>
    <t>8372</t>
  </si>
  <si>
    <t>8377</t>
  </si>
  <si>
    <t>8504</t>
  </si>
  <si>
    <t>8509</t>
  </si>
  <si>
    <t>8287</t>
  </si>
  <si>
    <t>30/7/2026</t>
  </si>
  <si>
    <t>8457</t>
  </si>
  <si>
    <t>8394</t>
  </si>
  <si>
    <t>8456</t>
  </si>
  <si>
    <t>8449</t>
  </si>
  <si>
    <t>8397</t>
  </si>
  <si>
    <t>8391</t>
  </si>
  <si>
    <t>BALASORE</t>
  </si>
  <si>
    <t>ROURKELA</t>
  </si>
  <si>
    <t>JEYPORE</t>
  </si>
  <si>
    <t>BARIPADA</t>
  </si>
  <si>
    <t>MALKANGIRI</t>
  </si>
  <si>
    <t>CTC</t>
  </si>
  <si>
    <t>JAA/00817</t>
  </si>
  <si>
    <t>JAA/00818</t>
  </si>
  <si>
    <t>JAA/00819</t>
  </si>
  <si>
    <t>JAA/00820</t>
  </si>
  <si>
    <t>JAA/00821</t>
  </si>
  <si>
    <t>JAA/00823</t>
  </si>
  <si>
    <t>JAA/00824</t>
  </si>
  <si>
    <t>JAA/00825</t>
  </si>
  <si>
    <t>JAA/00826</t>
  </si>
  <si>
    <t>JAA/00827</t>
  </si>
  <si>
    <t>JAA/00835</t>
  </si>
  <si>
    <t>JAA/00836</t>
  </si>
  <si>
    <t>JAA/00837</t>
  </si>
  <si>
    <t>JAA/00853</t>
  </si>
  <si>
    <t>JAA/00854</t>
  </si>
  <si>
    <t>JAA/00855</t>
  </si>
  <si>
    <t>JAA/00856</t>
  </si>
  <si>
    <t>JAA/00857</t>
  </si>
  <si>
    <t>JAA/00859</t>
  </si>
  <si>
    <t>JAA/00860</t>
  </si>
  <si>
    <t>JAA/00874</t>
  </si>
  <si>
    <t>JAA/00886</t>
  </si>
  <si>
    <t>JAA/00887</t>
  </si>
  <si>
    <t>JAA/00891</t>
  </si>
  <si>
    <t>JAA/00892</t>
  </si>
  <si>
    <t>JAA/00905</t>
  </si>
  <si>
    <t>JAA/00906</t>
  </si>
  <si>
    <t>JAA/00907</t>
  </si>
  <si>
    <t>JAA/00908</t>
  </si>
  <si>
    <t>JAA/00909</t>
  </si>
  <si>
    <t>JAA/00910</t>
  </si>
  <si>
    <t>JAA/00911</t>
  </si>
  <si>
    <t>JAA/00917</t>
  </si>
  <si>
    <t>JAA/00918</t>
  </si>
  <si>
    <t>JAA/00919</t>
  </si>
  <si>
    <t>JAA/00920</t>
  </si>
  <si>
    <t>JAA/00921</t>
  </si>
  <si>
    <t>JAA/00922</t>
  </si>
  <si>
    <t>JAA/00924</t>
  </si>
  <si>
    <t>JAA/00925</t>
  </si>
  <si>
    <t>JAA/00926</t>
  </si>
  <si>
    <t>JAA/00928</t>
  </si>
  <si>
    <t>JAA/00934</t>
  </si>
  <si>
    <t>JAA/00941</t>
  </si>
  <si>
    <t>JAA/00958</t>
  </si>
  <si>
    <t>JAA/00959</t>
  </si>
  <si>
    <t>JAA/00961</t>
  </si>
  <si>
    <t>JAA/00962</t>
  </si>
  <si>
    <t>JAA/00963</t>
  </si>
  <si>
    <t>JAA/00964</t>
  </si>
  <si>
    <t>JAA/00965</t>
  </si>
  <si>
    <t>JAA/00966</t>
  </si>
  <si>
    <t>JAA/00967</t>
  </si>
  <si>
    <t>JAA/00968</t>
  </si>
  <si>
    <t>JAA/00969</t>
  </si>
  <si>
    <t>JAA/00970</t>
  </si>
  <si>
    <t>JAA/00974</t>
  </si>
  <si>
    <t>JAA/00975</t>
  </si>
  <si>
    <t>JAA/00976</t>
  </si>
  <si>
    <t>JAA/00977</t>
  </si>
  <si>
    <t>JAA/00978</t>
  </si>
  <si>
    <t>JAA/00988</t>
  </si>
  <si>
    <t>JAA/00989</t>
  </si>
  <si>
    <t>JAA/00990</t>
  </si>
  <si>
    <t>JAA/00991</t>
  </si>
  <si>
    <t>JAA/00992</t>
  </si>
  <si>
    <t>JAA/01019</t>
  </si>
  <si>
    <t>JAA/01020</t>
  </si>
  <si>
    <t>JAA/01022</t>
  </si>
  <si>
    <t>JAA/01023</t>
  </si>
  <si>
    <t>JAA/01024</t>
  </si>
  <si>
    <t>JAA/01025</t>
  </si>
  <si>
    <t>JAA/01028</t>
  </si>
  <si>
    <t>JAA/01029</t>
  </si>
  <si>
    <t>JAA/01030</t>
  </si>
  <si>
    <t>JAA/01031</t>
  </si>
  <si>
    <t>JAA/01042</t>
  </si>
  <si>
    <t>JAA/01043</t>
  </si>
  <si>
    <t>JAA/01044</t>
  </si>
  <si>
    <t>JAA/01046</t>
  </si>
  <si>
    <t>JAA/01047</t>
  </si>
  <si>
    <t>JAA/01048</t>
  </si>
  <si>
    <t>JAA/01049</t>
  </si>
  <si>
    <t>JAA/01050</t>
  </si>
  <si>
    <t>JAA/01051</t>
  </si>
  <si>
    <t>JAA/01053</t>
  </si>
  <si>
    <t>JAA/01054</t>
  </si>
  <si>
    <t>JAA/01055</t>
  </si>
  <si>
    <t>JAA/01056</t>
  </si>
  <si>
    <t>JAA/01057</t>
  </si>
  <si>
    <t>JAA/01061</t>
  </si>
  <si>
    <t>JAA/01062</t>
  </si>
  <si>
    <t>JAA/01073</t>
  </si>
  <si>
    <t>JAA/01075</t>
  </si>
  <si>
    <t>JAA/01086</t>
  </si>
  <si>
    <t>JAA/01087</t>
  </si>
  <si>
    <t>JAA/01088</t>
  </si>
  <si>
    <t>JAA/01089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</si>
  <si>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</si>
  <si>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</si>
  <si>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</si>
  <si>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</si>
  <si>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</si>
  <si>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</si>
  <si>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</si>
  <si>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</si>
  <si>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</si>
  <si>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LR.CH.</t>
  </si>
  <si>
    <t>AMT.</t>
  </si>
  <si>
    <t>INVOICE
ATC LOGISTICS,,8984191006
GST No:21CHVPB1842D2ZQ</t>
  </si>
  <si>
    <t xml:space="preserve">ARISTO PHARMACEUTICALS PVT LTD
Address:MANIRAJ INDUSTRIES CAMPUS 736/111 113 ,  
115 CHAULIAGANJ CHAULIAGANJ 753004 ,9437006065
GST No:21AAACA4495N1ZK
</t>
  </si>
  <si>
    <t>Thanking you for your business.
ATC LOGISTICS</t>
  </si>
  <si>
    <t>Kindly, verify &amp; confirm within 7 days, else GST will be filed by 20th AUG,2026.
GST to be paid by Consignor under Reverse Charge Mechanism(RCM) as per GST.</t>
  </si>
  <si>
    <t>(RUPEES TWENTY THOUSAND NINE HUNDRED THIRTY SIX ONLY)</t>
  </si>
  <si>
    <t>Bill Date: 10/08/2026
Bill NO : 888
Total Amount : 20936.00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</si>
</sst>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/>
    <xf numFmtId="0" fontId="2" fillId="0" borderId="0" xfId="0" applyNumberFormat="1" applyFont="1"/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6</xdr:col>
      <xdr:colOff>219075</xdr:colOff>
      <xdr:row>0</xdr:row>
      <xdr:rowOff>857250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04775"/>
          <a:ext cx="3790950" cy="75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B5" t="str">
            <v>ANGUL</v>
          </cell>
          <cell r="C5">
            <v>41.25</v>
          </cell>
          <cell r="D5">
            <v>45.38</v>
          </cell>
        </row>
        <row r="6">
          <cell r="B6" t="str">
            <v>BALASORE</v>
          </cell>
          <cell r="C6">
            <v>26.61</v>
          </cell>
          <cell r="D6">
            <v>29.27</v>
          </cell>
          <cell r="E6">
            <v>29.81</v>
          </cell>
        </row>
        <row r="7">
          <cell r="B7" t="str">
            <v>BARGARH</v>
          </cell>
          <cell r="C7">
            <v>33.26</v>
          </cell>
          <cell r="D7">
            <v>36.590000000000003</v>
          </cell>
        </row>
        <row r="8">
          <cell r="B8" t="str">
            <v>BARIPADA</v>
          </cell>
          <cell r="C8">
            <v>29.28</v>
          </cell>
          <cell r="D8">
            <v>32.21</v>
          </cell>
          <cell r="E8">
            <v>32.450000000000003</v>
          </cell>
        </row>
        <row r="9">
          <cell r="B9" t="str">
            <v>BERHAMPUR</v>
          </cell>
          <cell r="C9">
            <v>43.9</v>
          </cell>
          <cell r="D9">
            <v>48.29</v>
          </cell>
        </row>
        <row r="10">
          <cell r="B10" t="str">
            <v>BOLANGIR</v>
          </cell>
          <cell r="C10">
            <v>39.92</v>
          </cell>
          <cell r="D10">
            <v>43.91</v>
          </cell>
          <cell r="E10">
            <v>46.09</v>
          </cell>
        </row>
        <row r="11">
          <cell r="B11" t="str">
            <v>CHHEND</v>
          </cell>
          <cell r="C11">
            <v>34.6</v>
          </cell>
          <cell r="D11">
            <v>38.06</v>
          </cell>
        </row>
        <row r="12">
          <cell r="B12" t="str">
            <v>DAMANJODI</v>
          </cell>
          <cell r="C12">
            <v>54.56</v>
          </cell>
          <cell r="D12">
            <v>60.02</v>
          </cell>
          <cell r="E12">
            <v>61</v>
          </cell>
        </row>
        <row r="13">
          <cell r="B13" t="str">
            <v>JAJPUR ROAD</v>
          </cell>
          <cell r="C13">
            <v>29.28</v>
          </cell>
          <cell r="D13">
            <v>32.21</v>
          </cell>
        </row>
        <row r="14">
          <cell r="B14" t="str">
            <v>JEYPORE</v>
          </cell>
          <cell r="C14">
            <v>54.56</v>
          </cell>
          <cell r="D14">
            <v>60.02</v>
          </cell>
          <cell r="E14">
            <v>62.32</v>
          </cell>
        </row>
        <row r="15">
          <cell r="B15" t="str">
            <v>JHARSUGUDA</v>
          </cell>
          <cell r="C15">
            <v>33.26</v>
          </cell>
          <cell r="D15">
            <v>36.590000000000003</v>
          </cell>
          <cell r="E15">
            <v>37.950000000000003</v>
          </cell>
        </row>
        <row r="16">
          <cell r="B16" t="str">
            <v>KESINGA</v>
          </cell>
          <cell r="C16">
            <v>45.24</v>
          </cell>
          <cell r="D16">
            <v>49.76</v>
          </cell>
          <cell r="E16">
            <v>51.48</v>
          </cell>
        </row>
        <row r="17">
          <cell r="B17" t="str">
            <v>KHARIAR ROAD</v>
          </cell>
          <cell r="C17">
            <v>91.81</v>
          </cell>
          <cell r="D17">
            <v>100.99</v>
          </cell>
          <cell r="E17">
            <v>104.34</v>
          </cell>
        </row>
        <row r="18">
          <cell r="B18" t="str">
            <v>MALKANGIRI</v>
          </cell>
          <cell r="C18">
            <v>87.82</v>
          </cell>
          <cell r="D18">
            <v>96.6</v>
          </cell>
          <cell r="E18">
            <v>100.29</v>
          </cell>
        </row>
        <row r="19">
          <cell r="B19" t="str">
            <v>NABARANGPUR</v>
          </cell>
          <cell r="C19">
            <v>57.21</v>
          </cell>
          <cell r="D19">
            <v>62.93</v>
          </cell>
          <cell r="E19">
            <v>65.05</v>
          </cell>
        </row>
        <row r="20">
          <cell r="B20" t="str">
            <v>PADAMPUR</v>
          </cell>
          <cell r="C20">
            <v>73.180000000000007</v>
          </cell>
          <cell r="D20">
            <v>80.5</v>
          </cell>
        </row>
        <row r="21">
          <cell r="B21" t="str">
            <v>RAYAGADA</v>
          </cell>
          <cell r="C21">
            <v>45.24</v>
          </cell>
          <cell r="D21">
            <v>49.76</v>
          </cell>
          <cell r="E21">
            <v>51.48</v>
          </cell>
        </row>
        <row r="22">
          <cell r="B22" t="str">
            <v>ROURKELA</v>
          </cell>
          <cell r="C22">
            <v>34.6</v>
          </cell>
          <cell r="D22">
            <v>38.06</v>
          </cell>
          <cell r="E22">
            <v>39.270000000000003</v>
          </cell>
        </row>
        <row r="23">
          <cell r="B23" t="str">
            <v>SAMBALPUR</v>
          </cell>
          <cell r="C23">
            <v>33.26</v>
          </cell>
          <cell r="D23">
            <v>36.590000000000003</v>
          </cell>
          <cell r="E23">
            <v>37.950000000000003</v>
          </cell>
        </row>
        <row r="24">
          <cell r="B24" t="str">
            <v>SIMILIGUDA</v>
          </cell>
          <cell r="C24">
            <v>63.86</v>
          </cell>
          <cell r="D24">
            <v>70.25</v>
          </cell>
          <cell r="E24">
            <v>73.150000000000006</v>
          </cell>
        </row>
        <row r="25">
          <cell r="B25" t="str">
            <v>SUNDERGARH</v>
          </cell>
          <cell r="C25">
            <v>46.57</v>
          </cell>
          <cell r="D25">
            <v>51.23</v>
          </cell>
          <cell r="E25">
            <v>52.86</v>
          </cell>
        </row>
        <row r="26">
          <cell r="B26" t="str">
            <v>TALCHER</v>
          </cell>
          <cell r="C26">
            <v>25.76</v>
          </cell>
          <cell r="D26">
            <v>28.34</v>
          </cell>
          <cell r="E26">
            <v>28.44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5"/>
  <sheetViews>
    <sheetView tabSelected="1" workbookViewId="0">
      <selection activeCell="O6" sqref="O6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14.85546875" bestFit="1" customWidth="1"/>
    <col min="5" max="5" width="6.42578125" bestFit="1" customWidth="1"/>
    <col min="6" max="6" width="12.285156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6.5703125" bestFit="1" customWidth="1"/>
    <col min="11" max="11" width="8.5703125" bestFit="1" customWidth="1"/>
  </cols>
  <sheetData>
    <row r="1" spans="1:11" ht="80.25" customHeight="1">
      <c r="A1" s="15"/>
      <c r="B1" s="16"/>
      <c r="C1" s="16"/>
      <c r="D1" s="16"/>
      <c r="E1" s="16"/>
      <c r="F1" s="16"/>
      <c r="G1" s="16"/>
      <c r="H1" s="17" t="s">
        <v>231</v>
      </c>
      <c r="I1" s="17"/>
      <c r="J1" s="17"/>
      <c r="K1" s="17"/>
    </row>
    <row r="2" spans="1:11" ht="80.25" customHeight="1">
      <c r="A2" s="15" t="s">
        <v>232</v>
      </c>
      <c r="B2" s="16"/>
      <c r="C2" s="16"/>
      <c r="D2" s="16"/>
      <c r="E2" s="16"/>
      <c r="F2" s="16"/>
      <c r="G2" s="16"/>
      <c r="H2" s="17" t="s">
        <v>236</v>
      </c>
      <c r="I2" s="17"/>
      <c r="J2" s="17"/>
      <c r="K2" s="17"/>
    </row>
    <row r="3" spans="1:11" s="1" customFormat="1">
      <c r="A3" s="4" t="s">
        <v>220</v>
      </c>
      <c r="B3" s="4" t="s">
        <v>221</v>
      </c>
      <c r="C3" s="4" t="s">
        <v>222</v>
      </c>
      <c r="D3" s="4" t="s">
        <v>223</v>
      </c>
      <c r="E3" s="4" t="s">
        <v>224</v>
      </c>
      <c r="F3" s="4" t="s">
        <v>225</v>
      </c>
      <c r="G3" s="4" t="s">
        <v>226</v>
      </c>
      <c r="H3" s="5" t="s">
        <v>227</v>
      </c>
      <c r="I3" s="5" t="s">
        <v>228</v>
      </c>
      <c r="J3" s="5" t="s">
        <v>229</v>
      </c>
      <c r="K3" s="5" t="s">
        <v>230</v>
      </c>
    </row>
    <row r="4" spans="1:11">
      <c r="A4" s="2">
        <v>1</v>
      </c>
      <c r="B4" s="2" t="s">
        <v>0</v>
      </c>
      <c r="C4" s="2" t="s">
        <v>122</v>
      </c>
      <c r="D4" s="2" t="s">
        <v>1</v>
      </c>
      <c r="E4" s="3" t="s">
        <v>121</v>
      </c>
      <c r="F4" s="2" t="s">
        <v>116</v>
      </c>
      <c r="G4" s="2">
        <v>2</v>
      </c>
      <c r="H4" s="6">
        <f>VLOOKUP(F4,'[1]ARISTO PHARMACEUTICALS PVT LTD'!$B$5:$E$26,4,FALSE)</f>
        <v>29.81</v>
      </c>
      <c r="I4" s="6">
        <f t="shared" ref="I4:I67" si="0">G4*2</f>
        <v>4</v>
      </c>
      <c r="J4" s="6">
        <v>35</v>
      </c>
      <c r="K4" s="6">
        <f t="shared" ref="K4:K67" si="1">G4*H4+I4+J4</f>
        <v>98.62</v>
      </c>
    </row>
    <row r="5" spans="1:11">
      <c r="A5" s="2">
        <v>2</v>
      </c>
      <c r="B5" s="2" t="s">
        <v>0</v>
      </c>
      <c r="C5" s="2" t="s">
        <v>123</v>
      </c>
      <c r="D5" s="2" t="s">
        <v>2</v>
      </c>
      <c r="E5" s="3" t="s">
        <v>121</v>
      </c>
      <c r="F5" s="2" t="s">
        <v>116</v>
      </c>
      <c r="G5" s="2">
        <v>6</v>
      </c>
      <c r="H5" s="6">
        <f>VLOOKUP(F5,'[1]ARISTO PHARMACEUTICALS PVT LTD'!$B$5:$E$26,4,FALSE)</f>
        <v>29.81</v>
      </c>
      <c r="I5" s="6">
        <f t="shared" si="0"/>
        <v>12</v>
      </c>
      <c r="J5" s="6">
        <v>35</v>
      </c>
      <c r="K5" s="6">
        <f t="shared" si="1"/>
        <v>225.85999999999999</v>
      </c>
    </row>
    <row r="6" spans="1:11">
      <c r="A6" s="2">
        <v>3</v>
      </c>
      <c r="B6" s="2" t="s">
        <v>0</v>
      </c>
      <c r="C6" s="2" t="s">
        <v>124</v>
      </c>
      <c r="D6" s="2" t="s">
        <v>3</v>
      </c>
      <c r="E6" s="3" t="s">
        <v>121</v>
      </c>
      <c r="F6" s="2" t="s">
        <v>116</v>
      </c>
      <c r="G6" s="2">
        <v>5</v>
      </c>
      <c r="H6" s="6">
        <f>VLOOKUP(F6,'[1]ARISTO PHARMACEUTICALS PVT LTD'!$B$5:$E$26,4,FALSE)</f>
        <v>29.81</v>
      </c>
      <c r="I6" s="6">
        <f t="shared" si="0"/>
        <v>10</v>
      </c>
      <c r="J6" s="6">
        <v>35</v>
      </c>
      <c r="K6" s="6">
        <f t="shared" si="1"/>
        <v>194.04999999999998</v>
      </c>
    </row>
    <row r="7" spans="1:11">
      <c r="A7" s="2">
        <v>4</v>
      </c>
      <c r="B7" s="2" t="s">
        <v>0</v>
      </c>
      <c r="C7" s="2" t="s">
        <v>125</v>
      </c>
      <c r="D7" s="2" t="s">
        <v>4</v>
      </c>
      <c r="E7" s="3" t="s">
        <v>121</v>
      </c>
      <c r="F7" s="2" t="s">
        <v>116</v>
      </c>
      <c r="G7" s="2">
        <v>5</v>
      </c>
      <c r="H7" s="6">
        <f>VLOOKUP(F7,'[1]ARISTO PHARMACEUTICALS PVT LTD'!$B$5:$E$26,4,FALSE)</f>
        <v>29.81</v>
      </c>
      <c r="I7" s="6">
        <f t="shared" si="0"/>
        <v>10</v>
      </c>
      <c r="J7" s="6">
        <v>35</v>
      </c>
      <c r="K7" s="6">
        <f t="shared" si="1"/>
        <v>194.04999999999998</v>
      </c>
    </row>
    <row r="8" spans="1:11">
      <c r="A8" s="2">
        <v>5</v>
      </c>
      <c r="B8" s="2" t="s">
        <v>0</v>
      </c>
      <c r="C8" s="2" t="s">
        <v>126</v>
      </c>
      <c r="D8" s="2" t="s">
        <v>5</v>
      </c>
      <c r="E8" s="3" t="s">
        <v>121</v>
      </c>
      <c r="F8" s="2" t="s">
        <v>116</v>
      </c>
      <c r="G8" s="2">
        <v>5</v>
      </c>
      <c r="H8" s="6">
        <f>VLOOKUP(F8,'[1]ARISTO PHARMACEUTICALS PVT LTD'!$B$5:$E$26,4,FALSE)</f>
        <v>29.81</v>
      </c>
      <c r="I8" s="6">
        <f t="shared" si="0"/>
        <v>10</v>
      </c>
      <c r="J8" s="6">
        <v>35</v>
      </c>
      <c r="K8" s="6">
        <f t="shared" si="1"/>
        <v>194.04999999999998</v>
      </c>
    </row>
    <row r="9" spans="1:11">
      <c r="A9" s="2">
        <v>6</v>
      </c>
      <c r="B9" s="2" t="s">
        <v>0</v>
      </c>
      <c r="C9" s="2" t="s">
        <v>127</v>
      </c>
      <c r="D9" s="2" t="s">
        <v>6</v>
      </c>
      <c r="E9" s="3" t="s">
        <v>121</v>
      </c>
      <c r="F9" s="2" t="s">
        <v>117</v>
      </c>
      <c r="G9" s="2">
        <v>4</v>
      </c>
      <c r="H9" s="6">
        <f>VLOOKUP(F9,'[1]ARISTO PHARMACEUTICALS PVT LTD'!$B$5:$E$26,4,FALSE)</f>
        <v>39.270000000000003</v>
      </c>
      <c r="I9" s="6">
        <f t="shared" si="0"/>
        <v>8</v>
      </c>
      <c r="J9" s="6">
        <v>35</v>
      </c>
      <c r="K9" s="6">
        <f t="shared" si="1"/>
        <v>200.08</v>
      </c>
    </row>
    <row r="10" spans="1:11">
      <c r="A10" s="2">
        <v>7</v>
      </c>
      <c r="B10" s="2" t="s">
        <v>0</v>
      </c>
      <c r="C10" s="2" t="s">
        <v>128</v>
      </c>
      <c r="D10" s="2" t="s">
        <v>8</v>
      </c>
      <c r="E10" s="3" t="s">
        <v>121</v>
      </c>
      <c r="F10" s="2" t="s">
        <v>118</v>
      </c>
      <c r="G10" s="2">
        <v>3</v>
      </c>
      <c r="H10" s="6">
        <f>VLOOKUP(F10,'[1]ARISTO PHARMACEUTICALS PVT LTD'!$B$5:$E$26,4,FALSE)</f>
        <v>62.32</v>
      </c>
      <c r="I10" s="6">
        <f t="shared" si="0"/>
        <v>6</v>
      </c>
      <c r="J10" s="6">
        <v>35</v>
      </c>
      <c r="K10" s="6">
        <f t="shared" si="1"/>
        <v>227.96</v>
      </c>
    </row>
    <row r="11" spans="1:11">
      <c r="A11" s="2">
        <v>8</v>
      </c>
      <c r="B11" s="2" t="s">
        <v>0</v>
      </c>
      <c r="C11" s="2" t="s">
        <v>129</v>
      </c>
      <c r="D11" s="2" t="s">
        <v>9</v>
      </c>
      <c r="E11" s="3" t="s">
        <v>121</v>
      </c>
      <c r="F11" s="2" t="s">
        <v>118</v>
      </c>
      <c r="G11" s="2">
        <v>6</v>
      </c>
      <c r="H11" s="6">
        <f>VLOOKUP(F11,'[1]ARISTO PHARMACEUTICALS PVT LTD'!$B$5:$E$26,4,FALSE)</f>
        <v>62.32</v>
      </c>
      <c r="I11" s="6">
        <f t="shared" si="0"/>
        <v>12</v>
      </c>
      <c r="J11" s="6">
        <v>35</v>
      </c>
      <c r="K11" s="6">
        <f t="shared" si="1"/>
        <v>420.92</v>
      </c>
    </row>
    <row r="12" spans="1:11">
      <c r="A12" s="2">
        <v>9</v>
      </c>
      <c r="B12" s="2" t="s">
        <v>0</v>
      </c>
      <c r="C12" s="2" t="s">
        <v>130</v>
      </c>
      <c r="D12" s="2" t="s">
        <v>10</v>
      </c>
      <c r="E12" s="3" t="s">
        <v>121</v>
      </c>
      <c r="F12" s="2" t="s">
        <v>118</v>
      </c>
      <c r="G12" s="2">
        <v>2</v>
      </c>
      <c r="H12" s="6">
        <f>VLOOKUP(F12,'[1]ARISTO PHARMACEUTICALS PVT LTD'!$B$5:$E$26,4,FALSE)</f>
        <v>62.32</v>
      </c>
      <c r="I12" s="6">
        <f t="shared" si="0"/>
        <v>4</v>
      </c>
      <c r="J12" s="6">
        <v>35</v>
      </c>
      <c r="K12" s="6">
        <f t="shared" si="1"/>
        <v>163.63999999999999</v>
      </c>
    </row>
    <row r="13" spans="1:11">
      <c r="A13" s="2">
        <v>10</v>
      </c>
      <c r="B13" s="2" t="s">
        <v>0</v>
      </c>
      <c r="C13" s="2" t="s">
        <v>131</v>
      </c>
      <c r="D13" s="2" t="s">
        <v>11</v>
      </c>
      <c r="E13" s="3" t="s">
        <v>121</v>
      </c>
      <c r="F13" s="2" t="s">
        <v>118</v>
      </c>
      <c r="G13" s="2">
        <v>4</v>
      </c>
      <c r="H13" s="6">
        <f>VLOOKUP(F13,'[1]ARISTO PHARMACEUTICALS PVT LTD'!$B$5:$E$26,4,FALSE)</f>
        <v>62.32</v>
      </c>
      <c r="I13" s="6">
        <f t="shared" si="0"/>
        <v>8</v>
      </c>
      <c r="J13" s="6">
        <v>35</v>
      </c>
      <c r="K13" s="6">
        <f t="shared" si="1"/>
        <v>292.27999999999997</v>
      </c>
    </row>
    <row r="14" spans="1:11">
      <c r="A14" s="2">
        <v>11</v>
      </c>
      <c r="B14" s="2" t="s">
        <v>0</v>
      </c>
      <c r="C14" s="2" t="s">
        <v>132</v>
      </c>
      <c r="D14" s="2" t="s">
        <v>12</v>
      </c>
      <c r="E14" s="3" t="s">
        <v>121</v>
      </c>
      <c r="F14" s="2" t="s">
        <v>119</v>
      </c>
      <c r="G14" s="2">
        <v>3</v>
      </c>
      <c r="H14" s="6">
        <f>VLOOKUP(F14,'[1]ARISTO PHARMACEUTICALS PVT LTD'!$B$5:$E$26,4,FALSE)</f>
        <v>32.450000000000003</v>
      </c>
      <c r="I14" s="6">
        <f t="shared" si="0"/>
        <v>6</v>
      </c>
      <c r="J14" s="6">
        <v>35</v>
      </c>
      <c r="K14" s="6">
        <f t="shared" si="1"/>
        <v>138.35000000000002</v>
      </c>
    </row>
    <row r="15" spans="1:11">
      <c r="A15" s="2">
        <v>12</v>
      </c>
      <c r="B15" s="2" t="s">
        <v>0</v>
      </c>
      <c r="C15" s="2" t="s">
        <v>133</v>
      </c>
      <c r="D15" s="2" t="s">
        <v>13</v>
      </c>
      <c r="E15" s="3" t="s">
        <v>121</v>
      </c>
      <c r="F15" s="2" t="s">
        <v>119</v>
      </c>
      <c r="G15" s="2">
        <v>6</v>
      </c>
      <c r="H15" s="6">
        <f>VLOOKUP(F15,'[1]ARISTO PHARMACEUTICALS PVT LTD'!$B$5:$E$26,4,FALSE)</f>
        <v>32.450000000000003</v>
      </c>
      <c r="I15" s="6">
        <f t="shared" si="0"/>
        <v>12</v>
      </c>
      <c r="J15" s="6">
        <v>35</v>
      </c>
      <c r="K15" s="6">
        <f t="shared" si="1"/>
        <v>241.70000000000002</v>
      </c>
    </row>
    <row r="16" spans="1:11">
      <c r="A16" s="2">
        <v>13</v>
      </c>
      <c r="B16" s="2" t="s">
        <v>0</v>
      </c>
      <c r="C16" s="2" t="s">
        <v>134</v>
      </c>
      <c r="D16" s="2" t="s">
        <v>14</v>
      </c>
      <c r="E16" s="3" t="s">
        <v>121</v>
      </c>
      <c r="F16" s="2" t="s">
        <v>119</v>
      </c>
      <c r="G16" s="2">
        <v>4</v>
      </c>
      <c r="H16" s="6">
        <f>VLOOKUP(F16,'[1]ARISTO PHARMACEUTICALS PVT LTD'!$B$5:$E$26,4,FALSE)</f>
        <v>32.450000000000003</v>
      </c>
      <c r="I16" s="6">
        <f t="shared" si="0"/>
        <v>8</v>
      </c>
      <c r="J16" s="6">
        <v>35</v>
      </c>
      <c r="K16" s="6">
        <f t="shared" si="1"/>
        <v>172.8</v>
      </c>
    </row>
    <row r="17" spans="1:11">
      <c r="A17" s="2">
        <v>14</v>
      </c>
      <c r="B17" s="2" t="s">
        <v>7</v>
      </c>
      <c r="C17" s="2" t="s">
        <v>135</v>
      </c>
      <c r="D17" s="2" t="s">
        <v>15</v>
      </c>
      <c r="E17" s="3" t="s">
        <v>121</v>
      </c>
      <c r="F17" s="2" t="s">
        <v>118</v>
      </c>
      <c r="G17" s="2">
        <v>2</v>
      </c>
      <c r="H17" s="6">
        <f>VLOOKUP(F17,'[1]ARISTO PHARMACEUTICALS PVT LTD'!$B$5:$E$26,4,FALSE)</f>
        <v>62.32</v>
      </c>
      <c r="I17" s="6">
        <f t="shared" si="0"/>
        <v>4</v>
      </c>
      <c r="J17" s="6">
        <v>35</v>
      </c>
      <c r="K17" s="6">
        <f t="shared" si="1"/>
        <v>163.63999999999999</v>
      </c>
    </row>
    <row r="18" spans="1:11">
      <c r="A18" s="2">
        <v>15</v>
      </c>
      <c r="B18" s="2" t="s">
        <v>7</v>
      </c>
      <c r="C18" s="2" t="s">
        <v>136</v>
      </c>
      <c r="D18" s="2" t="s">
        <v>16</v>
      </c>
      <c r="E18" s="3" t="s">
        <v>121</v>
      </c>
      <c r="F18" s="2" t="s">
        <v>117</v>
      </c>
      <c r="G18" s="2">
        <v>2</v>
      </c>
      <c r="H18" s="6">
        <f>VLOOKUP(F18,'[1]ARISTO PHARMACEUTICALS PVT LTD'!$B$5:$E$26,4,FALSE)</f>
        <v>39.270000000000003</v>
      </c>
      <c r="I18" s="6">
        <f t="shared" si="0"/>
        <v>4</v>
      </c>
      <c r="J18" s="6">
        <v>35</v>
      </c>
      <c r="K18" s="6">
        <f t="shared" si="1"/>
        <v>117.54</v>
      </c>
    </row>
    <row r="19" spans="1:11">
      <c r="A19" s="2">
        <v>16</v>
      </c>
      <c r="B19" s="2" t="s">
        <v>0</v>
      </c>
      <c r="C19" s="2" t="s">
        <v>137</v>
      </c>
      <c r="D19" s="2" t="s">
        <v>18</v>
      </c>
      <c r="E19" s="3" t="s">
        <v>121</v>
      </c>
      <c r="F19" s="2" t="s">
        <v>117</v>
      </c>
      <c r="G19" s="2">
        <v>3</v>
      </c>
      <c r="H19" s="6">
        <f>VLOOKUP(F19,'[1]ARISTO PHARMACEUTICALS PVT LTD'!$B$5:$E$26,4,FALSE)</f>
        <v>39.270000000000003</v>
      </c>
      <c r="I19" s="6">
        <f t="shared" si="0"/>
        <v>6</v>
      </c>
      <c r="J19" s="6">
        <v>35</v>
      </c>
      <c r="K19" s="6">
        <f t="shared" si="1"/>
        <v>158.81</v>
      </c>
    </row>
    <row r="20" spans="1:11">
      <c r="A20" s="2">
        <v>17</v>
      </c>
      <c r="B20" s="2" t="s">
        <v>0</v>
      </c>
      <c r="C20" s="2" t="s">
        <v>138</v>
      </c>
      <c r="D20" s="2" t="s">
        <v>19</v>
      </c>
      <c r="E20" s="3" t="s">
        <v>121</v>
      </c>
      <c r="F20" s="2" t="s">
        <v>117</v>
      </c>
      <c r="G20" s="2">
        <v>1</v>
      </c>
      <c r="H20" s="6">
        <f>VLOOKUP(F20,'[1]ARISTO PHARMACEUTICALS PVT LTD'!$B$5:$E$26,4,FALSE)</f>
        <v>39.270000000000003</v>
      </c>
      <c r="I20" s="6">
        <f t="shared" si="0"/>
        <v>2</v>
      </c>
      <c r="J20" s="6">
        <v>35</v>
      </c>
      <c r="K20" s="6">
        <f t="shared" si="1"/>
        <v>76.27000000000001</v>
      </c>
    </row>
    <row r="21" spans="1:11">
      <c r="A21" s="2">
        <v>18</v>
      </c>
      <c r="B21" s="2" t="s">
        <v>0</v>
      </c>
      <c r="C21" s="2" t="s">
        <v>139</v>
      </c>
      <c r="D21" s="2" t="s">
        <v>20</v>
      </c>
      <c r="E21" s="3" t="s">
        <v>121</v>
      </c>
      <c r="F21" s="2" t="s">
        <v>117</v>
      </c>
      <c r="G21" s="2">
        <v>5</v>
      </c>
      <c r="H21" s="6">
        <f>VLOOKUP(F21,'[1]ARISTO PHARMACEUTICALS PVT LTD'!$B$5:$E$26,4,FALSE)</f>
        <v>39.270000000000003</v>
      </c>
      <c r="I21" s="6">
        <f t="shared" si="0"/>
        <v>10</v>
      </c>
      <c r="J21" s="6">
        <v>35</v>
      </c>
      <c r="K21" s="6">
        <f t="shared" si="1"/>
        <v>241.35000000000002</v>
      </c>
    </row>
    <row r="22" spans="1:11">
      <c r="A22" s="2">
        <v>19</v>
      </c>
      <c r="B22" s="2" t="s">
        <v>17</v>
      </c>
      <c r="C22" s="2" t="s">
        <v>140</v>
      </c>
      <c r="D22" s="2" t="s">
        <v>21</v>
      </c>
      <c r="E22" s="3" t="s">
        <v>121</v>
      </c>
      <c r="F22" s="2" t="s">
        <v>116</v>
      </c>
      <c r="G22" s="2">
        <v>1</v>
      </c>
      <c r="H22" s="6">
        <f>VLOOKUP(F22,'[1]ARISTO PHARMACEUTICALS PVT LTD'!$B$5:$E$26,4,FALSE)</f>
        <v>29.81</v>
      </c>
      <c r="I22" s="6">
        <f t="shared" si="0"/>
        <v>2</v>
      </c>
      <c r="J22" s="6">
        <v>35</v>
      </c>
      <c r="K22" s="6">
        <f t="shared" si="1"/>
        <v>66.81</v>
      </c>
    </row>
    <row r="23" spans="1:11">
      <c r="A23" s="2">
        <v>20</v>
      </c>
      <c r="B23" s="2" t="s">
        <v>17</v>
      </c>
      <c r="C23" s="2" t="s">
        <v>141</v>
      </c>
      <c r="D23" s="2" t="s">
        <v>22</v>
      </c>
      <c r="E23" s="3" t="s">
        <v>121</v>
      </c>
      <c r="F23" s="2" t="s">
        <v>116</v>
      </c>
      <c r="G23" s="2">
        <v>1</v>
      </c>
      <c r="H23" s="6">
        <f>VLOOKUP(F23,'[1]ARISTO PHARMACEUTICALS PVT LTD'!$B$5:$E$26,4,FALSE)</f>
        <v>29.81</v>
      </c>
      <c r="I23" s="6">
        <f t="shared" si="0"/>
        <v>2</v>
      </c>
      <c r="J23" s="6">
        <v>35</v>
      </c>
      <c r="K23" s="6">
        <f t="shared" si="1"/>
        <v>66.81</v>
      </c>
    </row>
    <row r="24" spans="1:11">
      <c r="A24" s="2">
        <v>21</v>
      </c>
      <c r="B24" s="2" t="s">
        <v>17</v>
      </c>
      <c r="C24" s="2" t="s">
        <v>142</v>
      </c>
      <c r="D24" s="2" t="s">
        <v>23</v>
      </c>
      <c r="E24" s="3" t="s">
        <v>121</v>
      </c>
      <c r="F24" s="2" t="s">
        <v>118</v>
      </c>
      <c r="G24" s="2">
        <v>2</v>
      </c>
      <c r="H24" s="6">
        <f>VLOOKUP(F24,'[1]ARISTO PHARMACEUTICALS PVT LTD'!$B$5:$E$26,4,FALSE)</f>
        <v>62.32</v>
      </c>
      <c r="I24" s="6">
        <f t="shared" si="0"/>
        <v>4</v>
      </c>
      <c r="J24" s="6">
        <v>35</v>
      </c>
      <c r="K24" s="6">
        <f t="shared" si="1"/>
        <v>163.63999999999999</v>
      </c>
    </row>
    <row r="25" spans="1:11">
      <c r="A25" s="2">
        <v>22</v>
      </c>
      <c r="B25" s="2" t="s">
        <v>24</v>
      </c>
      <c r="C25" s="2" t="s">
        <v>143</v>
      </c>
      <c r="D25" s="2" t="s">
        <v>25</v>
      </c>
      <c r="E25" s="3" t="s">
        <v>121</v>
      </c>
      <c r="F25" s="2" t="s">
        <v>118</v>
      </c>
      <c r="G25" s="2">
        <v>4</v>
      </c>
      <c r="H25" s="6">
        <f>VLOOKUP(F25,'[1]ARISTO PHARMACEUTICALS PVT LTD'!$B$5:$E$26,4,FALSE)</f>
        <v>62.32</v>
      </c>
      <c r="I25" s="6">
        <f t="shared" si="0"/>
        <v>8</v>
      </c>
      <c r="J25" s="6">
        <v>35</v>
      </c>
      <c r="K25" s="6">
        <f t="shared" si="1"/>
        <v>292.27999999999997</v>
      </c>
    </row>
    <row r="26" spans="1:11">
      <c r="A26" s="2">
        <v>23</v>
      </c>
      <c r="B26" s="2" t="s">
        <v>24</v>
      </c>
      <c r="C26" s="2" t="s">
        <v>144</v>
      </c>
      <c r="D26" s="2" t="s">
        <v>26</v>
      </c>
      <c r="E26" s="3" t="s">
        <v>121</v>
      </c>
      <c r="F26" s="2" t="s">
        <v>117</v>
      </c>
      <c r="G26" s="2">
        <v>4</v>
      </c>
      <c r="H26" s="6">
        <f>VLOOKUP(F26,'[1]ARISTO PHARMACEUTICALS PVT LTD'!$B$5:$E$26,4,FALSE)</f>
        <v>39.270000000000003</v>
      </c>
      <c r="I26" s="6">
        <f t="shared" si="0"/>
        <v>8</v>
      </c>
      <c r="J26" s="6">
        <v>35</v>
      </c>
      <c r="K26" s="6">
        <f t="shared" si="1"/>
        <v>200.08</v>
      </c>
    </row>
    <row r="27" spans="1:11">
      <c r="A27" s="2">
        <v>24</v>
      </c>
      <c r="B27" s="2" t="s">
        <v>24</v>
      </c>
      <c r="C27" s="2" t="s">
        <v>145</v>
      </c>
      <c r="D27" s="2" t="s">
        <v>27</v>
      </c>
      <c r="E27" s="3" t="s">
        <v>121</v>
      </c>
      <c r="F27" s="2" t="s">
        <v>116</v>
      </c>
      <c r="G27" s="2">
        <v>4</v>
      </c>
      <c r="H27" s="6">
        <f>VLOOKUP(F27,'[1]ARISTO PHARMACEUTICALS PVT LTD'!$B$5:$E$26,4,FALSE)</f>
        <v>29.81</v>
      </c>
      <c r="I27" s="6">
        <f t="shared" si="0"/>
        <v>8</v>
      </c>
      <c r="J27" s="6">
        <v>35</v>
      </c>
      <c r="K27" s="6">
        <f t="shared" si="1"/>
        <v>162.24</v>
      </c>
    </row>
    <row r="28" spans="1:11">
      <c r="A28" s="2">
        <v>25</v>
      </c>
      <c r="B28" s="2" t="s">
        <v>24</v>
      </c>
      <c r="C28" s="2" t="s">
        <v>146</v>
      </c>
      <c r="D28" s="2" t="s">
        <v>29</v>
      </c>
      <c r="E28" s="3" t="s">
        <v>121</v>
      </c>
      <c r="F28" s="2" t="s">
        <v>116</v>
      </c>
      <c r="G28" s="2">
        <v>4</v>
      </c>
      <c r="H28" s="6">
        <f>VLOOKUP(F28,'[1]ARISTO PHARMACEUTICALS PVT LTD'!$B$5:$E$26,4,FALSE)</f>
        <v>29.81</v>
      </c>
      <c r="I28" s="6">
        <f t="shared" si="0"/>
        <v>8</v>
      </c>
      <c r="J28" s="6">
        <v>35</v>
      </c>
      <c r="K28" s="6">
        <f t="shared" si="1"/>
        <v>162.24</v>
      </c>
    </row>
    <row r="29" spans="1:11">
      <c r="A29" s="2">
        <v>26</v>
      </c>
      <c r="B29" s="2" t="s">
        <v>30</v>
      </c>
      <c r="C29" s="2" t="s">
        <v>147</v>
      </c>
      <c r="D29" s="2" t="s">
        <v>31</v>
      </c>
      <c r="E29" s="3" t="s">
        <v>121</v>
      </c>
      <c r="F29" s="2" t="s">
        <v>116</v>
      </c>
      <c r="G29" s="2">
        <v>5</v>
      </c>
      <c r="H29" s="6">
        <f>VLOOKUP(F29,'[1]ARISTO PHARMACEUTICALS PVT LTD'!$B$5:$E$26,4,FALSE)</f>
        <v>29.81</v>
      </c>
      <c r="I29" s="6">
        <f t="shared" si="0"/>
        <v>10</v>
      </c>
      <c r="J29" s="6">
        <v>35</v>
      </c>
      <c r="K29" s="6">
        <f t="shared" si="1"/>
        <v>194.04999999999998</v>
      </c>
    </row>
    <row r="30" spans="1:11">
      <c r="A30" s="2">
        <v>27</v>
      </c>
      <c r="B30" s="2" t="s">
        <v>30</v>
      </c>
      <c r="C30" s="2" t="s">
        <v>148</v>
      </c>
      <c r="D30" s="2" t="s">
        <v>32</v>
      </c>
      <c r="E30" s="3" t="s">
        <v>121</v>
      </c>
      <c r="F30" s="2" t="s">
        <v>119</v>
      </c>
      <c r="G30" s="2">
        <v>1</v>
      </c>
      <c r="H30" s="6">
        <f>VLOOKUP(F30,'[1]ARISTO PHARMACEUTICALS PVT LTD'!$B$5:$E$26,4,FALSE)</f>
        <v>32.450000000000003</v>
      </c>
      <c r="I30" s="6">
        <f t="shared" si="0"/>
        <v>2</v>
      </c>
      <c r="J30" s="6">
        <v>35</v>
      </c>
      <c r="K30" s="6">
        <f t="shared" si="1"/>
        <v>69.45</v>
      </c>
    </row>
    <row r="31" spans="1:11">
      <c r="A31" s="2">
        <v>28</v>
      </c>
      <c r="B31" s="2" t="s">
        <v>28</v>
      </c>
      <c r="C31" s="2" t="s">
        <v>149</v>
      </c>
      <c r="D31" s="2" t="s">
        <v>33</v>
      </c>
      <c r="E31" s="3" t="s">
        <v>121</v>
      </c>
      <c r="F31" s="2" t="s">
        <v>119</v>
      </c>
      <c r="G31" s="2">
        <v>3</v>
      </c>
      <c r="H31" s="6">
        <f>VLOOKUP(F31,'[1]ARISTO PHARMACEUTICALS PVT LTD'!$B$5:$E$26,4,FALSE)</f>
        <v>32.450000000000003</v>
      </c>
      <c r="I31" s="6">
        <f t="shared" si="0"/>
        <v>6</v>
      </c>
      <c r="J31" s="6">
        <v>35</v>
      </c>
      <c r="K31" s="6">
        <f t="shared" si="1"/>
        <v>138.35000000000002</v>
      </c>
    </row>
    <row r="32" spans="1:11">
      <c r="A32" s="2">
        <v>29</v>
      </c>
      <c r="B32" s="2" t="s">
        <v>30</v>
      </c>
      <c r="C32" s="2" t="s">
        <v>150</v>
      </c>
      <c r="D32" s="2" t="s">
        <v>34</v>
      </c>
      <c r="E32" s="3" t="s">
        <v>121</v>
      </c>
      <c r="F32" s="2" t="s">
        <v>116</v>
      </c>
      <c r="G32" s="2">
        <v>3</v>
      </c>
      <c r="H32" s="6">
        <f>VLOOKUP(F32,'[1]ARISTO PHARMACEUTICALS PVT LTD'!$B$5:$E$26,4,FALSE)</f>
        <v>29.81</v>
      </c>
      <c r="I32" s="6">
        <f t="shared" si="0"/>
        <v>6</v>
      </c>
      <c r="J32" s="6">
        <v>35</v>
      </c>
      <c r="K32" s="6">
        <f t="shared" si="1"/>
        <v>130.43</v>
      </c>
    </row>
    <row r="33" spans="1:11">
      <c r="A33" s="2">
        <v>30</v>
      </c>
      <c r="B33" s="2" t="s">
        <v>30</v>
      </c>
      <c r="C33" s="2" t="s">
        <v>151</v>
      </c>
      <c r="D33" s="2" t="s">
        <v>35</v>
      </c>
      <c r="E33" s="3" t="s">
        <v>121</v>
      </c>
      <c r="F33" s="2" t="s">
        <v>116</v>
      </c>
      <c r="G33" s="2">
        <v>1</v>
      </c>
      <c r="H33" s="6">
        <f>VLOOKUP(F33,'[1]ARISTO PHARMACEUTICALS PVT LTD'!$B$5:$E$26,4,FALSE)</f>
        <v>29.81</v>
      </c>
      <c r="I33" s="6">
        <f t="shared" si="0"/>
        <v>2</v>
      </c>
      <c r="J33" s="6">
        <v>35</v>
      </c>
      <c r="K33" s="6">
        <f t="shared" si="1"/>
        <v>66.81</v>
      </c>
    </row>
    <row r="34" spans="1:11">
      <c r="A34" s="2">
        <v>31</v>
      </c>
      <c r="B34" s="2" t="s">
        <v>30</v>
      </c>
      <c r="C34" s="2" t="s">
        <v>152</v>
      </c>
      <c r="D34" s="2" t="s">
        <v>36</v>
      </c>
      <c r="E34" s="3" t="s">
        <v>121</v>
      </c>
      <c r="F34" s="2" t="s">
        <v>116</v>
      </c>
      <c r="G34" s="2">
        <v>1</v>
      </c>
      <c r="H34" s="6">
        <f>VLOOKUP(F34,'[1]ARISTO PHARMACEUTICALS PVT LTD'!$B$5:$E$26,4,FALSE)</f>
        <v>29.81</v>
      </c>
      <c r="I34" s="6">
        <f t="shared" si="0"/>
        <v>2</v>
      </c>
      <c r="J34" s="6">
        <v>35</v>
      </c>
      <c r="K34" s="6">
        <f t="shared" si="1"/>
        <v>66.81</v>
      </c>
    </row>
    <row r="35" spans="1:11">
      <c r="A35" s="2">
        <v>32</v>
      </c>
      <c r="B35" s="2" t="s">
        <v>30</v>
      </c>
      <c r="C35" s="2" t="s">
        <v>153</v>
      </c>
      <c r="D35" s="2" t="s">
        <v>37</v>
      </c>
      <c r="E35" s="3" t="s">
        <v>121</v>
      </c>
      <c r="F35" s="2" t="s">
        <v>116</v>
      </c>
      <c r="G35" s="2">
        <v>3</v>
      </c>
      <c r="H35" s="6">
        <f>VLOOKUP(F35,'[1]ARISTO PHARMACEUTICALS PVT LTD'!$B$5:$E$26,4,FALSE)</f>
        <v>29.81</v>
      </c>
      <c r="I35" s="6">
        <f t="shared" si="0"/>
        <v>6</v>
      </c>
      <c r="J35" s="6">
        <v>35</v>
      </c>
      <c r="K35" s="6">
        <f t="shared" si="1"/>
        <v>130.43</v>
      </c>
    </row>
    <row r="36" spans="1:11">
      <c r="A36" s="2">
        <v>33</v>
      </c>
      <c r="B36" s="2" t="s">
        <v>30</v>
      </c>
      <c r="C36" s="2" t="s">
        <v>154</v>
      </c>
      <c r="D36" s="2" t="s">
        <v>38</v>
      </c>
      <c r="E36" s="3" t="s">
        <v>121</v>
      </c>
      <c r="F36" s="2" t="s">
        <v>117</v>
      </c>
      <c r="G36" s="2">
        <v>5</v>
      </c>
      <c r="H36" s="6">
        <f>VLOOKUP(F36,'[1]ARISTO PHARMACEUTICALS PVT LTD'!$B$5:$E$26,4,FALSE)</f>
        <v>39.270000000000003</v>
      </c>
      <c r="I36" s="6">
        <f t="shared" si="0"/>
        <v>10</v>
      </c>
      <c r="J36" s="6">
        <v>35</v>
      </c>
      <c r="K36" s="6">
        <f t="shared" si="1"/>
        <v>241.35000000000002</v>
      </c>
    </row>
    <row r="37" spans="1:11">
      <c r="A37" s="2">
        <v>34</v>
      </c>
      <c r="B37" s="2" t="s">
        <v>30</v>
      </c>
      <c r="C37" s="2" t="s">
        <v>155</v>
      </c>
      <c r="D37" s="2" t="s">
        <v>40</v>
      </c>
      <c r="E37" s="3" t="s">
        <v>121</v>
      </c>
      <c r="F37" s="2" t="s">
        <v>117</v>
      </c>
      <c r="G37" s="2">
        <v>3</v>
      </c>
      <c r="H37" s="6">
        <f>VLOOKUP(F37,'[1]ARISTO PHARMACEUTICALS PVT LTD'!$B$5:$E$26,4,FALSE)</f>
        <v>39.270000000000003</v>
      </c>
      <c r="I37" s="6">
        <f t="shared" si="0"/>
        <v>6</v>
      </c>
      <c r="J37" s="6">
        <v>35</v>
      </c>
      <c r="K37" s="6">
        <f t="shared" si="1"/>
        <v>158.81</v>
      </c>
    </row>
    <row r="38" spans="1:11">
      <c r="A38" s="2">
        <v>35</v>
      </c>
      <c r="B38" s="2" t="s">
        <v>30</v>
      </c>
      <c r="C38" s="2" t="s">
        <v>156</v>
      </c>
      <c r="D38" s="2" t="s">
        <v>41</v>
      </c>
      <c r="E38" s="3" t="s">
        <v>121</v>
      </c>
      <c r="F38" s="2" t="s">
        <v>117</v>
      </c>
      <c r="G38" s="2">
        <v>1</v>
      </c>
      <c r="H38" s="6">
        <f>VLOOKUP(F38,'[1]ARISTO PHARMACEUTICALS PVT LTD'!$B$5:$E$26,4,FALSE)</f>
        <v>39.270000000000003</v>
      </c>
      <c r="I38" s="6">
        <f t="shared" si="0"/>
        <v>2</v>
      </c>
      <c r="J38" s="6">
        <v>35</v>
      </c>
      <c r="K38" s="6">
        <f t="shared" si="1"/>
        <v>76.27000000000001</v>
      </c>
    </row>
    <row r="39" spans="1:11">
      <c r="A39" s="2">
        <v>36</v>
      </c>
      <c r="B39" s="2" t="s">
        <v>30</v>
      </c>
      <c r="C39" s="2" t="s">
        <v>157</v>
      </c>
      <c r="D39" s="2" t="s">
        <v>42</v>
      </c>
      <c r="E39" s="3" t="s">
        <v>121</v>
      </c>
      <c r="F39" s="2" t="s">
        <v>118</v>
      </c>
      <c r="G39" s="2">
        <v>4</v>
      </c>
      <c r="H39" s="6">
        <f>VLOOKUP(F39,'[1]ARISTO PHARMACEUTICALS PVT LTD'!$B$5:$E$26,4,FALSE)</f>
        <v>62.32</v>
      </c>
      <c r="I39" s="6">
        <f t="shared" si="0"/>
        <v>8</v>
      </c>
      <c r="J39" s="6">
        <v>35</v>
      </c>
      <c r="K39" s="6">
        <f t="shared" si="1"/>
        <v>292.27999999999997</v>
      </c>
    </row>
    <row r="40" spans="1:11">
      <c r="A40" s="2">
        <v>37</v>
      </c>
      <c r="B40" s="2" t="s">
        <v>30</v>
      </c>
      <c r="C40" s="2" t="s">
        <v>158</v>
      </c>
      <c r="D40" s="2" t="s">
        <v>43</v>
      </c>
      <c r="E40" s="3" t="s">
        <v>121</v>
      </c>
      <c r="F40" s="2" t="s">
        <v>118</v>
      </c>
      <c r="G40" s="2">
        <v>3</v>
      </c>
      <c r="H40" s="6">
        <f>VLOOKUP(F40,'[1]ARISTO PHARMACEUTICALS PVT LTD'!$B$5:$E$26,4,FALSE)</f>
        <v>62.32</v>
      </c>
      <c r="I40" s="6">
        <f t="shared" si="0"/>
        <v>6</v>
      </c>
      <c r="J40" s="6">
        <v>35</v>
      </c>
      <c r="K40" s="6">
        <f t="shared" si="1"/>
        <v>227.96</v>
      </c>
    </row>
    <row r="41" spans="1:11">
      <c r="A41" s="2">
        <v>38</v>
      </c>
      <c r="B41" s="2" t="s">
        <v>30</v>
      </c>
      <c r="C41" s="2" t="s">
        <v>159</v>
      </c>
      <c r="D41" s="2" t="s">
        <v>44</v>
      </c>
      <c r="E41" s="3" t="s">
        <v>121</v>
      </c>
      <c r="F41" s="2" t="s">
        <v>118</v>
      </c>
      <c r="G41" s="2">
        <v>1</v>
      </c>
      <c r="H41" s="6">
        <f>VLOOKUP(F41,'[1]ARISTO PHARMACEUTICALS PVT LTD'!$B$5:$E$26,4,FALSE)</f>
        <v>62.32</v>
      </c>
      <c r="I41" s="6">
        <f t="shared" si="0"/>
        <v>2</v>
      </c>
      <c r="J41" s="6">
        <v>35</v>
      </c>
      <c r="K41" s="6">
        <f t="shared" si="1"/>
        <v>99.32</v>
      </c>
    </row>
    <row r="42" spans="1:11">
      <c r="A42" s="2">
        <v>39</v>
      </c>
      <c r="B42" s="2" t="s">
        <v>30</v>
      </c>
      <c r="C42" s="2" t="s">
        <v>160</v>
      </c>
      <c r="D42" s="2" t="s">
        <v>45</v>
      </c>
      <c r="E42" s="3" t="s">
        <v>121</v>
      </c>
      <c r="F42" s="2" t="s">
        <v>119</v>
      </c>
      <c r="G42" s="2">
        <v>6</v>
      </c>
      <c r="H42" s="6">
        <f>VLOOKUP(F42,'[1]ARISTO PHARMACEUTICALS PVT LTD'!$B$5:$E$26,4,FALSE)</f>
        <v>32.450000000000003</v>
      </c>
      <c r="I42" s="6">
        <f t="shared" si="0"/>
        <v>12</v>
      </c>
      <c r="J42" s="6">
        <v>35</v>
      </c>
      <c r="K42" s="6">
        <f t="shared" si="1"/>
        <v>241.70000000000002</v>
      </c>
    </row>
    <row r="43" spans="1:11">
      <c r="A43" s="2">
        <v>40</v>
      </c>
      <c r="B43" s="2" t="s">
        <v>39</v>
      </c>
      <c r="C43" s="2" t="s">
        <v>161</v>
      </c>
      <c r="D43" s="2" t="s">
        <v>46</v>
      </c>
      <c r="E43" s="3" t="s">
        <v>121</v>
      </c>
      <c r="F43" s="2" t="s">
        <v>116</v>
      </c>
      <c r="G43" s="2">
        <v>5</v>
      </c>
      <c r="H43" s="6">
        <f>VLOOKUP(F43,'[1]ARISTO PHARMACEUTICALS PVT LTD'!$B$5:$E$26,4,FALSE)</f>
        <v>29.81</v>
      </c>
      <c r="I43" s="6">
        <f t="shared" si="0"/>
        <v>10</v>
      </c>
      <c r="J43" s="6">
        <v>35</v>
      </c>
      <c r="K43" s="6">
        <f t="shared" si="1"/>
        <v>194.04999999999998</v>
      </c>
    </row>
    <row r="44" spans="1:11">
      <c r="A44" s="2">
        <v>41</v>
      </c>
      <c r="B44" s="2" t="s">
        <v>39</v>
      </c>
      <c r="C44" s="2" t="s">
        <v>162</v>
      </c>
      <c r="D44" s="2" t="s">
        <v>47</v>
      </c>
      <c r="E44" s="3" t="s">
        <v>121</v>
      </c>
      <c r="F44" s="2" t="s">
        <v>116</v>
      </c>
      <c r="G44" s="2">
        <v>5</v>
      </c>
      <c r="H44" s="6">
        <f>VLOOKUP(F44,'[1]ARISTO PHARMACEUTICALS PVT LTD'!$B$5:$E$26,4,FALSE)</f>
        <v>29.81</v>
      </c>
      <c r="I44" s="6">
        <f t="shared" si="0"/>
        <v>10</v>
      </c>
      <c r="J44" s="6">
        <v>35</v>
      </c>
      <c r="K44" s="6">
        <f t="shared" si="1"/>
        <v>194.04999999999998</v>
      </c>
    </row>
    <row r="45" spans="1:11">
      <c r="A45" s="2">
        <v>42</v>
      </c>
      <c r="B45" s="2" t="s">
        <v>39</v>
      </c>
      <c r="C45" s="2" t="s">
        <v>163</v>
      </c>
      <c r="D45" s="2" t="s">
        <v>48</v>
      </c>
      <c r="E45" s="3" t="s">
        <v>121</v>
      </c>
      <c r="F45" s="2" t="s">
        <v>118</v>
      </c>
      <c r="G45" s="2">
        <v>5</v>
      </c>
      <c r="H45" s="6">
        <f>VLOOKUP(F45,'[1]ARISTO PHARMACEUTICALS PVT LTD'!$B$5:$E$26,4,FALSE)</f>
        <v>62.32</v>
      </c>
      <c r="I45" s="6">
        <f t="shared" si="0"/>
        <v>10</v>
      </c>
      <c r="J45" s="6">
        <v>35</v>
      </c>
      <c r="K45" s="6">
        <f t="shared" si="1"/>
        <v>356.6</v>
      </c>
    </row>
    <row r="46" spans="1:11">
      <c r="A46" s="2">
        <v>43</v>
      </c>
      <c r="B46" s="2" t="s">
        <v>39</v>
      </c>
      <c r="C46" s="2" t="s">
        <v>164</v>
      </c>
      <c r="D46" s="2" t="s">
        <v>49</v>
      </c>
      <c r="E46" s="3" t="s">
        <v>121</v>
      </c>
      <c r="F46" s="2" t="s">
        <v>117</v>
      </c>
      <c r="G46" s="2">
        <v>6</v>
      </c>
      <c r="H46" s="6">
        <f>VLOOKUP(F46,'[1]ARISTO PHARMACEUTICALS PVT LTD'!$B$5:$E$26,4,FALSE)</f>
        <v>39.270000000000003</v>
      </c>
      <c r="I46" s="6">
        <f t="shared" si="0"/>
        <v>12</v>
      </c>
      <c r="J46" s="6">
        <v>35</v>
      </c>
      <c r="K46" s="6">
        <f t="shared" si="1"/>
        <v>282.62</v>
      </c>
    </row>
    <row r="47" spans="1:11">
      <c r="A47" s="2">
        <v>44</v>
      </c>
      <c r="B47" s="2" t="s">
        <v>50</v>
      </c>
      <c r="C47" s="2" t="s">
        <v>165</v>
      </c>
      <c r="D47" s="2" t="s">
        <v>51</v>
      </c>
      <c r="E47" s="3" t="s">
        <v>121</v>
      </c>
      <c r="F47" s="2" t="s">
        <v>120</v>
      </c>
      <c r="G47" s="2">
        <v>15</v>
      </c>
      <c r="H47" s="6">
        <f>VLOOKUP(F47,'[1]ARISTO PHARMACEUTICALS PVT LTD'!$B$5:$E$26,4,FALSE)</f>
        <v>100.29</v>
      </c>
      <c r="I47" s="6">
        <f t="shared" si="0"/>
        <v>30</v>
      </c>
      <c r="J47" s="6">
        <v>35</v>
      </c>
      <c r="K47" s="6">
        <f t="shared" si="1"/>
        <v>1569.3500000000001</v>
      </c>
    </row>
    <row r="48" spans="1:11">
      <c r="A48" s="2">
        <v>45</v>
      </c>
      <c r="B48" s="2" t="s">
        <v>52</v>
      </c>
      <c r="C48" s="2" t="s">
        <v>166</v>
      </c>
      <c r="D48" s="2" t="s">
        <v>53</v>
      </c>
      <c r="E48" s="3" t="s">
        <v>121</v>
      </c>
      <c r="F48" s="2" t="s">
        <v>119</v>
      </c>
      <c r="G48" s="2">
        <v>3</v>
      </c>
      <c r="H48" s="6">
        <f>VLOOKUP(F48,'[1]ARISTO PHARMACEUTICALS PVT LTD'!$B$5:$E$26,4,FALSE)</f>
        <v>32.450000000000003</v>
      </c>
      <c r="I48" s="6">
        <f t="shared" si="0"/>
        <v>6</v>
      </c>
      <c r="J48" s="6">
        <v>35</v>
      </c>
      <c r="K48" s="6">
        <f t="shared" si="1"/>
        <v>138.35000000000002</v>
      </c>
    </row>
    <row r="49" spans="1:11">
      <c r="A49" s="2">
        <v>46</v>
      </c>
      <c r="B49" s="2" t="s">
        <v>52</v>
      </c>
      <c r="C49" s="2" t="s">
        <v>167</v>
      </c>
      <c r="D49" s="2" t="s">
        <v>55</v>
      </c>
      <c r="E49" s="3" t="s">
        <v>121</v>
      </c>
      <c r="F49" s="2" t="s">
        <v>119</v>
      </c>
      <c r="G49" s="2">
        <v>5</v>
      </c>
      <c r="H49" s="6">
        <f>VLOOKUP(F49,'[1]ARISTO PHARMACEUTICALS PVT LTD'!$B$5:$E$26,4,FALSE)</f>
        <v>32.450000000000003</v>
      </c>
      <c r="I49" s="6">
        <f t="shared" si="0"/>
        <v>10</v>
      </c>
      <c r="J49" s="6">
        <v>35</v>
      </c>
      <c r="K49" s="6">
        <f t="shared" si="1"/>
        <v>207.25</v>
      </c>
    </row>
    <row r="50" spans="1:11">
      <c r="A50" s="2">
        <v>47</v>
      </c>
      <c r="B50" s="2" t="s">
        <v>54</v>
      </c>
      <c r="C50" s="2" t="s">
        <v>168</v>
      </c>
      <c r="D50" s="2" t="s">
        <v>56</v>
      </c>
      <c r="E50" s="3" t="s">
        <v>121</v>
      </c>
      <c r="F50" s="2" t="s">
        <v>116</v>
      </c>
      <c r="G50" s="2">
        <v>5</v>
      </c>
      <c r="H50" s="6">
        <f>VLOOKUP(F50,'[1]ARISTO PHARMACEUTICALS PVT LTD'!$B$5:$E$26,4,FALSE)</f>
        <v>29.81</v>
      </c>
      <c r="I50" s="6">
        <f t="shared" si="0"/>
        <v>10</v>
      </c>
      <c r="J50" s="6">
        <v>35</v>
      </c>
      <c r="K50" s="6">
        <f t="shared" si="1"/>
        <v>194.04999999999998</v>
      </c>
    </row>
    <row r="51" spans="1:11">
      <c r="A51" s="2">
        <v>48</v>
      </c>
      <c r="B51" s="2" t="s">
        <v>54</v>
      </c>
      <c r="C51" s="2" t="s">
        <v>169</v>
      </c>
      <c r="D51" s="2" t="s">
        <v>57</v>
      </c>
      <c r="E51" s="3" t="s">
        <v>121</v>
      </c>
      <c r="F51" s="2" t="s">
        <v>116</v>
      </c>
      <c r="G51" s="2">
        <v>5</v>
      </c>
      <c r="H51" s="6">
        <f>VLOOKUP(F51,'[1]ARISTO PHARMACEUTICALS PVT LTD'!$B$5:$E$26,4,FALSE)</f>
        <v>29.81</v>
      </c>
      <c r="I51" s="6">
        <f t="shared" si="0"/>
        <v>10</v>
      </c>
      <c r="J51" s="6">
        <v>35</v>
      </c>
      <c r="K51" s="6">
        <f t="shared" si="1"/>
        <v>194.04999999999998</v>
      </c>
    </row>
    <row r="52" spans="1:11">
      <c r="A52" s="2">
        <v>49</v>
      </c>
      <c r="B52" s="2" t="s">
        <v>54</v>
      </c>
      <c r="C52" s="2" t="s">
        <v>170</v>
      </c>
      <c r="D52" s="2" t="s">
        <v>58</v>
      </c>
      <c r="E52" s="3" t="s">
        <v>121</v>
      </c>
      <c r="F52" s="2" t="s">
        <v>116</v>
      </c>
      <c r="G52" s="2">
        <v>3</v>
      </c>
      <c r="H52" s="6">
        <f>VLOOKUP(F52,'[1]ARISTO PHARMACEUTICALS PVT LTD'!$B$5:$E$26,4,FALSE)</f>
        <v>29.81</v>
      </c>
      <c r="I52" s="6">
        <f t="shared" si="0"/>
        <v>6</v>
      </c>
      <c r="J52" s="6">
        <v>35</v>
      </c>
      <c r="K52" s="6">
        <f t="shared" si="1"/>
        <v>130.43</v>
      </c>
    </row>
    <row r="53" spans="1:11">
      <c r="A53" s="2">
        <v>50</v>
      </c>
      <c r="B53" s="2" t="s">
        <v>54</v>
      </c>
      <c r="C53" s="2" t="s">
        <v>171</v>
      </c>
      <c r="D53" s="2" t="s">
        <v>59</v>
      </c>
      <c r="E53" s="3" t="s">
        <v>121</v>
      </c>
      <c r="F53" s="2" t="s">
        <v>116</v>
      </c>
      <c r="G53" s="2">
        <v>2</v>
      </c>
      <c r="H53" s="6">
        <f>VLOOKUP(F53,'[1]ARISTO PHARMACEUTICALS PVT LTD'!$B$5:$E$26,4,FALSE)</f>
        <v>29.81</v>
      </c>
      <c r="I53" s="6">
        <f t="shared" si="0"/>
        <v>4</v>
      </c>
      <c r="J53" s="6">
        <v>35</v>
      </c>
      <c r="K53" s="6">
        <f t="shared" si="1"/>
        <v>98.62</v>
      </c>
    </row>
    <row r="54" spans="1:11">
      <c r="A54" s="2">
        <v>51</v>
      </c>
      <c r="B54" s="2" t="s">
        <v>54</v>
      </c>
      <c r="C54" s="2" t="s">
        <v>172</v>
      </c>
      <c r="D54" s="2" t="s">
        <v>60</v>
      </c>
      <c r="E54" s="3" t="s">
        <v>121</v>
      </c>
      <c r="F54" s="2" t="s">
        <v>116</v>
      </c>
      <c r="G54" s="2">
        <v>6</v>
      </c>
      <c r="H54" s="6">
        <f>VLOOKUP(F54,'[1]ARISTO PHARMACEUTICALS PVT LTD'!$B$5:$E$26,4,FALSE)</f>
        <v>29.81</v>
      </c>
      <c r="I54" s="6">
        <f t="shared" si="0"/>
        <v>12</v>
      </c>
      <c r="J54" s="6">
        <v>35</v>
      </c>
      <c r="K54" s="6">
        <f t="shared" si="1"/>
        <v>225.85999999999999</v>
      </c>
    </row>
    <row r="55" spans="1:11">
      <c r="A55" s="2">
        <v>52</v>
      </c>
      <c r="B55" s="2" t="s">
        <v>54</v>
      </c>
      <c r="C55" s="2" t="s">
        <v>173</v>
      </c>
      <c r="D55" s="2" t="s">
        <v>61</v>
      </c>
      <c r="E55" s="3" t="s">
        <v>121</v>
      </c>
      <c r="F55" s="2" t="s">
        <v>116</v>
      </c>
      <c r="G55" s="2">
        <v>2</v>
      </c>
      <c r="H55" s="6">
        <f>VLOOKUP(F55,'[1]ARISTO PHARMACEUTICALS PVT LTD'!$B$5:$E$26,4,FALSE)</f>
        <v>29.81</v>
      </c>
      <c r="I55" s="6">
        <f t="shared" si="0"/>
        <v>4</v>
      </c>
      <c r="J55" s="6">
        <v>35</v>
      </c>
      <c r="K55" s="6">
        <f t="shared" si="1"/>
        <v>98.62</v>
      </c>
    </row>
    <row r="56" spans="1:11">
      <c r="A56" s="2">
        <v>53</v>
      </c>
      <c r="B56" s="2" t="s">
        <v>54</v>
      </c>
      <c r="C56" s="2" t="s">
        <v>174</v>
      </c>
      <c r="D56" s="2" t="s">
        <v>62</v>
      </c>
      <c r="E56" s="3" t="s">
        <v>121</v>
      </c>
      <c r="F56" s="2" t="s">
        <v>116</v>
      </c>
      <c r="G56" s="2">
        <v>3</v>
      </c>
      <c r="H56" s="6">
        <f>VLOOKUP(F56,'[1]ARISTO PHARMACEUTICALS PVT LTD'!$B$5:$E$26,4,FALSE)</f>
        <v>29.81</v>
      </c>
      <c r="I56" s="6">
        <f t="shared" si="0"/>
        <v>6</v>
      </c>
      <c r="J56" s="6">
        <v>35</v>
      </c>
      <c r="K56" s="6">
        <f t="shared" si="1"/>
        <v>130.43</v>
      </c>
    </row>
    <row r="57" spans="1:11">
      <c r="A57" s="2">
        <v>54</v>
      </c>
      <c r="B57" s="2" t="s">
        <v>54</v>
      </c>
      <c r="C57" s="2" t="s">
        <v>175</v>
      </c>
      <c r="D57" s="2" t="s">
        <v>63</v>
      </c>
      <c r="E57" s="3" t="s">
        <v>121</v>
      </c>
      <c r="F57" s="2" t="s">
        <v>116</v>
      </c>
      <c r="G57" s="2">
        <v>3</v>
      </c>
      <c r="H57" s="6">
        <f>VLOOKUP(F57,'[1]ARISTO PHARMACEUTICALS PVT LTD'!$B$5:$E$26,4,FALSE)</f>
        <v>29.81</v>
      </c>
      <c r="I57" s="6">
        <f t="shared" si="0"/>
        <v>6</v>
      </c>
      <c r="J57" s="6">
        <v>35</v>
      </c>
      <c r="K57" s="6">
        <f t="shared" si="1"/>
        <v>130.43</v>
      </c>
    </row>
    <row r="58" spans="1:11">
      <c r="A58" s="2">
        <v>55</v>
      </c>
      <c r="B58" s="2" t="s">
        <v>54</v>
      </c>
      <c r="C58" s="2" t="s">
        <v>176</v>
      </c>
      <c r="D58" s="2" t="s">
        <v>64</v>
      </c>
      <c r="E58" s="3" t="s">
        <v>121</v>
      </c>
      <c r="F58" s="2" t="s">
        <v>116</v>
      </c>
      <c r="G58" s="2">
        <v>3</v>
      </c>
      <c r="H58" s="6">
        <f>VLOOKUP(F58,'[1]ARISTO PHARMACEUTICALS PVT LTD'!$B$5:$E$26,4,FALSE)</f>
        <v>29.81</v>
      </c>
      <c r="I58" s="6">
        <f t="shared" si="0"/>
        <v>6</v>
      </c>
      <c r="J58" s="6">
        <v>35</v>
      </c>
      <c r="K58" s="6">
        <f t="shared" si="1"/>
        <v>130.43</v>
      </c>
    </row>
    <row r="59" spans="1:11">
      <c r="A59" s="2">
        <v>56</v>
      </c>
      <c r="B59" s="2" t="s">
        <v>54</v>
      </c>
      <c r="C59" s="2" t="s">
        <v>177</v>
      </c>
      <c r="D59" s="2" t="s">
        <v>65</v>
      </c>
      <c r="E59" s="3" t="s">
        <v>121</v>
      </c>
      <c r="F59" s="2" t="s">
        <v>116</v>
      </c>
      <c r="G59" s="2">
        <v>3</v>
      </c>
      <c r="H59" s="6">
        <f>VLOOKUP(F59,'[1]ARISTO PHARMACEUTICALS PVT LTD'!$B$5:$E$26,4,FALSE)</f>
        <v>29.81</v>
      </c>
      <c r="I59" s="6">
        <f t="shared" si="0"/>
        <v>6</v>
      </c>
      <c r="J59" s="6">
        <v>35</v>
      </c>
      <c r="K59" s="6">
        <f t="shared" si="1"/>
        <v>130.43</v>
      </c>
    </row>
    <row r="60" spans="1:11">
      <c r="A60" s="2">
        <v>57</v>
      </c>
      <c r="B60" s="2" t="s">
        <v>66</v>
      </c>
      <c r="C60" s="2" t="s">
        <v>178</v>
      </c>
      <c r="D60" s="2" t="s">
        <v>67</v>
      </c>
      <c r="E60" s="3" t="s">
        <v>121</v>
      </c>
      <c r="F60" s="2" t="s">
        <v>118</v>
      </c>
      <c r="G60" s="2">
        <v>5</v>
      </c>
      <c r="H60" s="6">
        <f>VLOOKUP(F60,'[1]ARISTO PHARMACEUTICALS PVT LTD'!$B$5:$E$26,4,FALSE)</f>
        <v>62.32</v>
      </c>
      <c r="I60" s="6">
        <f t="shared" si="0"/>
        <v>10</v>
      </c>
      <c r="J60" s="6">
        <v>35</v>
      </c>
      <c r="K60" s="6">
        <f t="shared" si="1"/>
        <v>356.6</v>
      </c>
    </row>
    <row r="61" spans="1:11">
      <c r="A61" s="2">
        <v>58</v>
      </c>
      <c r="B61" s="2" t="s">
        <v>66</v>
      </c>
      <c r="C61" s="2" t="s">
        <v>179</v>
      </c>
      <c r="D61" s="2" t="s">
        <v>68</v>
      </c>
      <c r="E61" s="3" t="s">
        <v>121</v>
      </c>
      <c r="F61" s="2" t="s">
        <v>118</v>
      </c>
      <c r="G61" s="2">
        <v>3</v>
      </c>
      <c r="H61" s="6">
        <f>VLOOKUP(F61,'[1]ARISTO PHARMACEUTICALS PVT LTD'!$B$5:$E$26,4,FALSE)</f>
        <v>62.32</v>
      </c>
      <c r="I61" s="6">
        <f t="shared" si="0"/>
        <v>6</v>
      </c>
      <c r="J61" s="6">
        <v>35</v>
      </c>
      <c r="K61" s="6">
        <f t="shared" si="1"/>
        <v>227.96</v>
      </c>
    </row>
    <row r="62" spans="1:11">
      <c r="A62" s="2">
        <v>59</v>
      </c>
      <c r="B62" s="2" t="s">
        <v>66</v>
      </c>
      <c r="C62" s="2" t="s">
        <v>180</v>
      </c>
      <c r="D62" s="2" t="s">
        <v>69</v>
      </c>
      <c r="E62" s="3" t="s">
        <v>121</v>
      </c>
      <c r="F62" s="2" t="s">
        <v>118</v>
      </c>
      <c r="G62" s="2">
        <v>2</v>
      </c>
      <c r="H62" s="6">
        <f>VLOOKUP(F62,'[1]ARISTO PHARMACEUTICALS PVT LTD'!$B$5:$E$26,4,FALSE)</f>
        <v>62.32</v>
      </c>
      <c r="I62" s="6">
        <f t="shared" si="0"/>
        <v>4</v>
      </c>
      <c r="J62" s="6">
        <v>35</v>
      </c>
      <c r="K62" s="6">
        <f t="shared" si="1"/>
        <v>163.63999999999999</v>
      </c>
    </row>
    <row r="63" spans="1:11">
      <c r="A63" s="2">
        <v>60</v>
      </c>
      <c r="B63" s="2" t="s">
        <v>66</v>
      </c>
      <c r="C63" s="2" t="s">
        <v>181</v>
      </c>
      <c r="D63" s="2" t="s">
        <v>70</v>
      </c>
      <c r="E63" s="3" t="s">
        <v>121</v>
      </c>
      <c r="F63" s="2" t="s">
        <v>118</v>
      </c>
      <c r="G63" s="2">
        <v>3</v>
      </c>
      <c r="H63" s="6">
        <f>VLOOKUP(F63,'[1]ARISTO PHARMACEUTICALS PVT LTD'!$B$5:$E$26,4,FALSE)</f>
        <v>62.32</v>
      </c>
      <c r="I63" s="6">
        <f t="shared" si="0"/>
        <v>6</v>
      </c>
      <c r="J63" s="6">
        <v>35</v>
      </c>
      <c r="K63" s="6">
        <f t="shared" si="1"/>
        <v>227.96</v>
      </c>
    </row>
    <row r="64" spans="1:11">
      <c r="A64" s="2">
        <v>61</v>
      </c>
      <c r="B64" s="2" t="s">
        <v>66</v>
      </c>
      <c r="C64" s="2" t="s">
        <v>182</v>
      </c>
      <c r="D64" s="2" t="s">
        <v>71</v>
      </c>
      <c r="E64" s="3" t="s">
        <v>121</v>
      </c>
      <c r="F64" s="2" t="s">
        <v>118</v>
      </c>
      <c r="G64" s="2">
        <v>3</v>
      </c>
      <c r="H64" s="6">
        <f>VLOOKUP(F64,'[1]ARISTO PHARMACEUTICALS PVT LTD'!$B$5:$E$26,4,FALSE)</f>
        <v>62.32</v>
      </c>
      <c r="I64" s="6">
        <f t="shared" si="0"/>
        <v>6</v>
      </c>
      <c r="J64" s="6">
        <v>35</v>
      </c>
      <c r="K64" s="6">
        <f t="shared" si="1"/>
        <v>227.96</v>
      </c>
    </row>
    <row r="65" spans="1:11">
      <c r="A65" s="2">
        <v>62</v>
      </c>
      <c r="B65" s="2" t="s">
        <v>72</v>
      </c>
      <c r="C65" s="2" t="s">
        <v>183</v>
      </c>
      <c r="D65" s="2" t="s">
        <v>73</v>
      </c>
      <c r="E65" s="3" t="s">
        <v>121</v>
      </c>
      <c r="F65" s="2" t="s">
        <v>117</v>
      </c>
      <c r="G65" s="2">
        <v>4</v>
      </c>
      <c r="H65" s="6">
        <f>VLOOKUP(F65,'[1]ARISTO PHARMACEUTICALS PVT LTD'!$B$5:$E$26,4,FALSE)</f>
        <v>39.270000000000003</v>
      </c>
      <c r="I65" s="6">
        <f t="shared" si="0"/>
        <v>8</v>
      </c>
      <c r="J65" s="6">
        <v>35</v>
      </c>
      <c r="K65" s="6">
        <f t="shared" si="1"/>
        <v>200.08</v>
      </c>
    </row>
    <row r="66" spans="1:11">
      <c r="A66" s="2">
        <v>63</v>
      </c>
      <c r="B66" s="2" t="s">
        <v>72</v>
      </c>
      <c r="C66" s="2" t="s">
        <v>184</v>
      </c>
      <c r="D66" s="2" t="s">
        <v>74</v>
      </c>
      <c r="E66" s="3" t="s">
        <v>121</v>
      </c>
      <c r="F66" s="2" t="s">
        <v>117</v>
      </c>
      <c r="G66" s="2">
        <v>5</v>
      </c>
      <c r="H66" s="6">
        <f>VLOOKUP(F66,'[1]ARISTO PHARMACEUTICALS PVT LTD'!$B$5:$E$26,4,FALSE)</f>
        <v>39.270000000000003</v>
      </c>
      <c r="I66" s="6">
        <f t="shared" si="0"/>
        <v>10</v>
      </c>
      <c r="J66" s="6">
        <v>35</v>
      </c>
      <c r="K66" s="6">
        <f t="shared" si="1"/>
        <v>241.35000000000002</v>
      </c>
    </row>
    <row r="67" spans="1:11">
      <c r="A67" s="2">
        <v>64</v>
      </c>
      <c r="B67" s="2" t="s">
        <v>72</v>
      </c>
      <c r="C67" s="2" t="s">
        <v>185</v>
      </c>
      <c r="D67" s="2" t="s">
        <v>75</v>
      </c>
      <c r="E67" s="3" t="s">
        <v>121</v>
      </c>
      <c r="F67" s="2" t="s">
        <v>117</v>
      </c>
      <c r="G67" s="2">
        <v>3</v>
      </c>
      <c r="H67" s="6">
        <f>VLOOKUP(F67,'[1]ARISTO PHARMACEUTICALS PVT LTD'!$B$5:$E$26,4,FALSE)</f>
        <v>39.270000000000003</v>
      </c>
      <c r="I67" s="6">
        <f t="shared" si="0"/>
        <v>6</v>
      </c>
      <c r="J67" s="6">
        <v>35</v>
      </c>
      <c r="K67" s="6">
        <f t="shared" si="1"/>
        <v>158.81</v>
      </c>
    </row>
    <row r="68" spans="1:11">
      <c r="A68" s="2">
        <v>65</v>
      </c>
      <c r="B68" s="2" t="s">
        <v>72</v>
      </c>
      <c r="C68" s="2" t="s">
        <v>186</v>
      </c>
      <c r="D68" s="2" t="s">
        <v>76</v>
      </c>
      <c r="E68" s="3" t="s">
        <v>121</v>
      </c>
      <c r="F68" s="2" t="s">
        <v>117</v>
      </c>
      <c r="G68" s="2">
        <v>3</v>
      </c>
      <c r="H68" s="6">
        <f>VLOOKUP(F68,'[1]ARISTO PHARMACEUTICALS PVT LTD'!$B$5:$E$26,4,FALSE)</f>
        <v>39.270000000000003</v>
      </c>
      <c r="I68" s="6">
        <f t="shared" ref="I68:I101" si="2">G68*2</f>
        <v>6</v>
      </c>
      <c r="J68" s="6">
        <v>35</v>
      </c>
      <c r="K68" s="6">
        <f t="shared" ref="K68:K101" si="3">G68*H68+I68+J68</f>
        <v>158.81</v>
      </c>
    </row>
    <row r="69" spans="1:11">
      <c r="A69" s="2">
        <v>66</v>
      </c>
      <c r="B69" s="2" t="s">
        <v>72</v>
      </c>
      <c r="C69" s="2" t="s">
        <v>187</v>
      </c>
      <c r="D69" s="2" t="s">
        <v>77</v>
      </c>
      <c r="E69" s="3" t="s">
        <v>121</v>
      </c>
      <c r="F69" s="2" t="s">
        <v>117</v>
      </c>
      <c r="G69" s="2">
        <v>3</v>
      </c>
      <c r="H69" s="6">
        <f>VLOOKUP(F69,'[1]ARISTO PHARMACEUTICALS PVT LTD'!$B$5:$E$26,4,FALSE)</f>
        <v>39.270000000000003</v>
      </c>
      <c r="I69" s="6">
        <f t="shared" si="2"/>
        <v>6</v>
      </c>
      <c r="J69" s="6">
        <v>35</v>
      </c>
      <c r="K69" s="6">
        <f t="shared" si="3"/>
        <v>158.81</v>
      </c>
    </row>
    <row r="70" spans="1:11">
      <c r="A70" s="2">
        <v>67</v>
      </c>
      <c r="B70" s="2" t="s">
        <v>78</v>
      </c>
      <c r="C70" s="2" t="s">
        <v>188</v>
      </c>
      <c r="D70" s="2" t="s">
        <v>79</v>
      </c>
      <c r="E70" s="3" t="s">
        <v>121</v>
      </c>
      <c r="F70" s="2" t="s">
        <v>118</v>
      </c>
      <c r="G70" s="2">
        <v>8</v>
      </c>
      <c r="H70" s="6">
        <f>VLOOKUP(F70,'[1]ARISTO PHARMACEUTICALS PVT LTD'!$B$5:$E$26,4,FALSE)</f>
        <v>62.32</v>
      </c>
      <c r="I70" s="6">
        <f t="shared" si="2"/>
        <v>16</v>
      </c>
      <c r="J70" s="6">
        <v>35</v>
      </c>
      <c r="K70" s="6">
        <f t="shared" si="3"/>
        <v>549.55999999999995</v>
      </c>
    </row>
    <row r="71" spans="1:11">
      <c r="A71" s="2">
        <v>68</v>
      </c>
      <c r="B71" s="2" t="s">
        <v>78</v>
      </c>
      <c r="C71" s="2" t="s">
        <v>189</v>
      </c>
      <c r="D71" s="2" t="s">
        <v>80</v>
      </c>
      <c r="E71" s="3" t="s">
        <v>121</v>
      </c>
      <c r="F71" s="2" t="s">
        <v>118</v>
      </c>
      <c r="G71" s="2">
        <v>5</v>
      </c>
      <c r="H71" s="6">
        <f>VLOOKUP(F71,'[1]ARISTO PHARMACEUTICALS PVT LTD'!$B$5:$E$26,4,FALSE)</f>
        <v>62.32</v>
      </c>
      <c r="I71" s="6">
        <f t="shared" si="2"/>
        <v>10</v>
      </c>
      <c r="J71" s="6">
        <v>35</v>
      </c>
      <c r="K71" s="6">
        <f t="shared" si="3"/>
        <v>356.6</v>
      </c>
    </row>
    <row r="72" spans="1:11">
      <c r="A72" s="2">
        <v>69</v>
      </c>
      <c r="B72" s="2" t="s">
        <v>78</v>
      </c>
      <c r="C72" s="2" t="s">
        <v>190</v>
      </c>
      <c r="D72" s="2" t="s">
        <v>82</v>
      </c>
      <c r="E72" s="3" t="s">
        <v>121</v>
      </c>
      <c r="F72" s="2" t="s">
        <v>116</v>
      </c>
      <c r="G72" s="2">
        <v>4</v>
      </c>
      <c r="H72" s="6">
        <f>VLOOKUP(F72,'[1]ARISTO PHARMACEUTICALS PVT LTD'!$B$5:$E$26,4,FALSE)</f>
        <v>29.81</v>
      </c>
      <c r="I72" s="6">
        <f t="shared" si="2"/>
        <v>8</v>
      </c>
      <c r="J72" s="6">
        <v>35</v>
      </c>
      <c r="K72" s="6">
        <f t="shared" si="3"/>
        <v>162.24</v>
      </c>
    </row>
    <row r="73" spans="1:11">
      <c r="A73" s="2">
        <v>70</v>
      </c>
      <c r="B73" s="2" t="s">
        <v>78</v>
      </c>
      <c r="C73" s="2" t="s">
        <v>191</v>
      </c>
      <c r="D73" s="2" t="s">
        <v>83</v>
      </c>
      <c r="E73" s="3" t="s">
        <v>121</v>
      </c>
      <c r="F73" s="2" t="s">
        <v>116</v>
      </c>
      <c r="G73" s="2">
        <v>5</v>
      </c>
      <c r="H73" s="6">
        <f>VLOOKUP(F73,'[1]ARISTO PHARMACEUTICALS PVT LTD'!$B$5:$E$26,4,FALSE)</f>
        <v>29.81</v>
      </c>
      <c r="I73" s="6">
        <f t="shared" si="2"/>
        <v>10</v>
      </c>
      <c r="J73" s="6">
        <v>35</v>
      </c>
      <c r="K73" s="6">
        <f t="shared" si="3"/>
        <v>194.04999999999998</v>
      </c>
    </row>
    <row r="74" spans="1:11">
      <c r="A74" s="2">
        <v>71</v>
      </c>
      <c r="B74" s="2" t="s">
        <v>78</v>
      </c>
      <c r="C74" s="2" t="s">
        <v>192</v>
      </c>
      <c r="D74" s="2" t="s">
        <v>84</v>
      </c>
      <c r="E74" s="3" t="s">
        <v>121</v>
      </c>
      <c r="F74" s="2" t="s">
        <v>116</v>
      </c>
      <c r="G74" s="2">
        <v>8</v>
      </c>
      <c r="H74" s="6">
        <f>VLOOKUP(F74,'[1]ARISTO PHARMACEUTICALS PVT LTD'!$B$5:$E$26,4,FALSE)</f>
        <v>29.81</v>
      </c>
      <c r="I74" s="6">
        <f t="shared" si="2"/>
        <v>16</v>
      </c>
      <c r="J74" s="6">
        <v>35</v>
      </c>
      <c r="K74" s="6">
        <f t="shared" si="3"/>
        <v>289.48</v>
      </c>
    </row>
    <row r="75" spans="1:11">
      <c r="A75" s="2">
        <v>72</v>
      </c>
      <c r="B75" s="2" t="s">
        <v>78</v>
      </c>
      <c r="C75" s="2" t="s">
        <v>193</v>
      </c>
      <c r="D75" s="2" t="s">
        <v>85</v>
      </c>
      <c r="E75" s="3" t="s">
        <v>121</v>
      </c>
      <c r="F75" s="2" t="s">
        <v>116</v>
      </c>
      <c r="G75" s="2">
        <v>8</v>
      </c>
      <c r="H75" s="6">
        <f>VLOOKUP(F75,'[1]ARISTO PHARMACEUTICALS PVT LTD'!$B$5:$E$26,4,FALSE)</f>
        <v>29.81</v>
      </c>
      <c r="I75" s="6">
        <f t="shared" si="2"/>
        <v>16</v>
      </c>
      <c r="J75" s="6">
        <v>35</v>
      </c>
      <c r="K75" s="6">
        <f t="shared" si="3"/>
        <v>289.48</v>
      </c>
    </row>
    <row r="76" spans="1:11">
      <c r="A76" s="2">
        <v>73</v>
      </c>
      <c r="B76" s="2" t="s">
        <v>78</v>
      </c>
      <c r="C76" s="2" t="s">
        <v>194</v>
      </c>
      <c r="D76" s="2" t="s">
        <v>86</v>
      </c>
      <c r="E76" s="3" t="s">
        <v>121</v>
      </c>
      <c r="F76" s="2" t="s">
        <v>119</v>
      </c>
      <c r="G76" s="2">
        <v>8</v>
      </c>
      <c r="H76" s="6">
        <f>VLOOKUP(F76,'[1]ARISTO PHARMACEUTICALS PVT LTD'!$B$5:$E$26,4,FALSE)</f>
        <v>32.450000000000003</v>
      </c>
      <c r="I76" s="6">
        <f t="shared" si="2"/>
        <v>16</v>
      </c>
      <c r="J76" s="6">
        <v>35</v>
      </c>
      <c r="K76" s="6">
        <f t="shared" si="3"/>
        <v>310.60000000000002</v>
      </c>
    </row>
    <row r="77" spans="1:11">
      <c r="A77" s="2">
        <v>74</v>
      </c>
      <c r="B77" s="2" t="s">
        <v>78</v>
      </c>
      <c r="C77" s="2" t="s">
        <v>195</v>
      </c>
      <c r="D77" s="2" t="s">
        <v>87</v>
      </c>
      <c r="E77" s="3" t="s">
        <v>121</v>
      </c>
      <c r="F77" s="2" t="s">
        <v>119</v>
      </c>
      <c r="G77" s="2">
        <v>4</v>
      </c>
      <c r="H77" s="6">
        <f>VLOOKUP(F77,'[1]ARISTO PHARMACEUTICALS PVT LTD'!$B$5:$E$26,4,FALSE)</f>
        <v>32.450000000000003</v>
      </c>
      <c r="I77" s="6">
        <f t="shared" si="2"/>
        <v>8</v>
      </c>
      <c r="J77" s="6">
        <v>35</v>
      </c>
      <c r="K77" s="6">
        <f t="shared" si="3"/>
        <v>172.8</v>
      </c>
    </row>
    <row r="78" spans="1:11">
      <c r="A78" s="2">
        <v>75</v>
      </c>
      <c r="B78" s="2" t="s">
        <v>88</v>
      </c>
      <c r="C78" s="2" t="s">
        <v>196</v>
      </c>
      <c r="D78" s="2" t="s">
        <v>89</v>
      </c>
      <c r="E78" s="3" t="s">
        <v>121</v>
      </c>
      <c r="F78" s="2" t="s">
        <v>117</v>
      </c>
      <c r="G78" s="2">
        <v>5</v>
      </c>
      <c r="H78" s="6">
        <f>VLOOKUP(F78,'[1]ARISTO PHARMACEUTICALS PVT LTD'!$B$5:$E$26,4,FALSE)</f>
        <v>39.270000000000003</v>
      </c>
      <c r="I78" s="6">
        <f t="shared" si="2"/>
        <v>10</v>
      </c>
      <c r="J78" s="6">
        <v>35</v>
      </c>
      <c r="K78" s="6">
        <f t="shared" si="3"/>
        <v>241.35000000000002</v>
      </c>
    </row>
    <row r="79" spans="1:11">
      <c r="A79" s="2">
        <v>76</v>
      </c>
      <c r="B79" s="2" t="s">
        <v>81</v>
      </c>
      <c r="C79" s="2" t="s">
        <v>197</v>
      </c>
      <c r="D79" s="2" t="s">
        <v>90</v>
      </c>
      <c r="E79" s="3" t="s">
        <v>121</v>
      </c>
      <c r="F79" s="2" t="s">
        <v>117</v>
      </c>
      <c r="G79" s="2">
        <v>8</v>
      </c>
      <c r="H79" s="6">
        <f>VLOOKUP(F79,'[1]ARISTO PHARMACEUTICALS PVT LTD'!$B$5:$E$26,4,FALSE)</f>
        <v>39.270000000000003</v>
      </c>
      <c r="I79" s="6">
        <f t="shared" si="2"/>
        <v>16</v>
      </c>
      <c r="J79" s="6">
        <v>35</v>
      </c>
      <c r="K79" s="6">
        <f t="shared" si="3"/>
        <v>365.16</v>
      </c>
    </row>
    <row r="80" spans="1:11">
      <c r="A80" s="2">
        <v>77</v>
      </c>
      <c r="B80" s="2" t="s">
        <v>91</v>
      </c>
      <c r="C80" s="2" t="s">
        <v>198</v>
      </c>
      <c r="D80" s="2" t="s">
        <v>92</v>
      </c>
      <c r="E80" s="3" t="s">
        <v>121</v>
      </c>
      <c r="F80" s="2" t="s">
        <v>119</v>
      </c>
      <c r="G80" s="2">
        <v>3</v>
      </c>
      <c r="H80" s="6">
        <f>VLOOKUP(F80,'[1]ARISTO PHARMACEUTICALS PVT LTD'!$B$5:$E$26,4,FALSE)</f>
        <v>32.450000000000003</v>
      </c>
      <c r="I80" s="6">
        <f t="shared" si="2"/>
        <v>6</v>
      </c>
      <c r="J80" s="6">
        <v>35</v>
      </c>
      <c r="K80" s="6">
        <f t="shared" si="3"/>
        <v>138.35000000000002</v>
      </c>
    </row>
    <row r="81" spans="1:11">
      <c r="A81" s="2">
        <v>78</v>
      </c>
      <c r="B81" s="2" t="s">
        <v>91</v>
      </c>
      <c r="C81" s="2" t="s">
        <v>199</v>
      </c>
      <c r="D81" s="2" t="s">
        <v>93</v>
      </c>
      <c r="E81" s="3" t="s">
        <v>121</v>
      </c>
      <c r="F81" s="2" t="s">
        <v>119</v>
      </c>
      <c r="G81" s="2">
        <v>4</v>
      </c>
      <c r="H81" s="6">
        <f>VLOOKUP(F81,'[1]ARISTO PHARMACEUTICALS PVT LTD'!$B$5:$E$26,4,FALSE)</f>
        <v>32.450000000000003</v>
      </c>
      <c r="I81" s="6">
        <f t="shared" si="2"/>
        <v>8</v>
      </c>
      <c r="J81" s="6">
        <v>35</v>
      </c>
      <c r="K81" s="6">
        <f t="shared" si="3"/>
        <v>172.8</v>
      </c>
    </row>
    <row r="82" spans="1:11">
      <c r="A82" s="2">
        <v>79</v>
      </c>
      <c r="B82" s="2" t="s">
        <v>91</v>
      </c>
      <c r="C82" s="2" t="s">
        <v>200</v>
      </c>
      <c r="D82" s="2" t="s">
        <v>94</v>
      </c>
      <c r="E82" s="3" t="s">
        <v>121</v>
      </c>
      <c r="F82" s="2" t="s">
        <v>119</v>
      </c>
      <c r="G82" s="2">
        <v>8</v>
      </c>
      <c r="H82" s="6">
        <f>VLOOKUP(F82,'[1]ARISTO PHARMACEUTICALS PVT LTD'!$B$5:$E$26,4,FALSE)</f>
        <v>32.450000000000003</v>
      </c>
      <c r="I82" s="6">
        <f t="shared" si="2"/>
        <v>16</v>
      </c>
      <c r="J82" s="6">
        <v>35</v>
      </c>
      <c r="K82" s="6">
        <f t="shared" si="3"/>
        <v>310.60000000000002</v>
      </c>
    </row>
    <row r="83" spans="1:11">
      <c r="A83" s="2">
        <v>80</v>
      </c>
      <c r="B83" s="2" t="s">
        <v>91</v>
      </c>
      <c r="C83" s="2" t="s">
        <v>201</v>
      </c>
      <c r="D83" s="2" t="s">
        <v>95</v>
      </c>
      <c r="E83" s="3" t="s">
        <v>121</v>
      </c>
      <c r="F83" s="2" t="s">
        <v>117</v>
      </c>
      <c r="G83" s="2">
        <v>8</v>
      </c>
      <c r="H83" s="6">
        <f>VLOOKUP(F83,'[1]ARISTO PHARMACEUTICALS PVT LTD'!$B$5:$E$26,4,FALSE)</f>
        <v>39.270000000000003</v>
      </c>
      <c r="I83" s="6">
        <f t="shared" si="2"/>
        <v>16</v>
      </c>
      <c r="J83" s="6">
        <v>35</v>
      </c>
      <c r="K83" s="6">
        <f t="shared" si="3"/>
        <v>365.16</v>
      </c>
    </row>
    <row r="84" spans="1:11">
      <c r="A84" s="2">
        <v>81</v>
      </c>
      <c r="B84" s="2" t="s">
        <v>91</v>
      </c>
      <c r="C84" s="2" t="s">
        <v>202</v>
      </c>
      <c r="D84" s="2" t="s">
        <v>96</v>
      </c>
      <c r="E84" s="3" t="s">
        <v>121</v>
      </c>
      <c r="F84" s="2" t="s">
        <v>117</v>
      </c>
      <c r="G84" s="2">
        <v>2</v>
      </c>
      <c r="H84" s="6">
        <f>VLOOKUP(F84,'[1]ARISTO PHARMACEUTICALS PVT LTD'!$B$5:$E$26,4,FALSE)</f>
        <v>39.270000000000003</v>
      </c>
      <c r="I84" s="6">
        <f t="shared" si="2"/>
        <v>4</v>
      </c>
      <c r="J84" s="6">
        <v>35</v>
      </c>
      <c r="K84" s="6">
        <f t="shared" si="3"/>
        <v>117.54</v>
      </c>
    </row>
    <row r="85" spans="1:11">
      <c r="A85" s="2">
        <v>82</v>
      </c>
      <c r="B85" s="2" t="s">
        <v>91</v>
      </c>
      <c r="C85" s="2" t="s">
        <v>203</v>
      </c>
      <c r="D85" s="2" t="s">
        <v>97</v>
      </c>
      <c r="E85" s="3" t="s">
        <v>121</v>
      </c>
      <c r="F85" s="2" t="s">
        <v>118</v>
      </c>
      <c r="G85" s="2">
        <v>3</v>
      </c>
      <c r="H85" s="6">
        <f>VLOOKUP(F85,'[1]ARISTO PHARMACEUTICALS PVT LTD'!$B$5:$E$26,4,FALSE)</f>
        <v>62.32</v>
      </c>
      <c r="I85" s="6">
        <f t="shared" si="2"/>
        <v>6</v>
      </c>
      <c r="J85" s="6">
        <v>35</v>
      </c>
      <c r="K85" s="6">
        <f t="shared" si="3"/>
        <v>227.96</v>
      </c>
    </row>
    <row r="86" spans="1:11">
      <c r="A86" s="2">
        <v>83</v>
      </c>
      <c r="B86" s="2" t="s">
        <v>91</v>
      </c>
      <c r="C86" s="2" t="s">
        <v>204</v>
      </c>
      <c r="D86" s="2" t="s">
        <v>98</v>
      </c>
      <c r="E86" s="3" t="s">
        <v>121</v>
      </c>
      <c r="F86" s="2" t="s">
        <v>118</v>
      </c>
      <c r="G86" s="2">
        <v>2</v>
      </c>
      <c r="H86" s="6">
        <f>VLOOKUP(F86,'[1]ARISTO PHARMACEUTICALS PVT LTD'!$B$5:$E$26,4,FALSE)</f>
        <v>62.32</v>
      </c>
      <c r="I86" s="6">
        <f t="shared" si="2"/>
        <v>4</v>
      </c>
      <c r="J86" s="6">
        <v>35</v>
      </c>
      <c r="K86" s="6">
        <f t="shared" si="3"/>
        <v>163.63999999999999</v>
      </c>
    </row>
    <row r="87" spans="1:11">
      <c r="A87" s="2">
        <v>84</v>
      </c>
      <c r="B87" s="2" t="s">
        <v>91</v>
      </c>
      <c r="C87" s="2" t="s">
        <v>205</v>
      </c>
      <c r="D87" s="2" t="s">
        <v>99</v>
      </c>
      <c r="E87" s="3" t="s">
        <v>121</v>
      </c>
      <c r="F87" s="2" t="s">
        <v>118</v>
      </c>
      <c r="G87" s="2">
        <v>8</v>
      </c>
      <c r="H87" s="6">
        <f>VLOOKUP(F87,'[1]ARISTO PHARMACEUTICALS PVT LTD'!$B$5:$E$26,4,FALSE)</f>
        <v>62.32</v>
      </c>
      <c r="I87" s="6">
        <f t="shared" si="2"/>
        <v>16</v>
      </c>
      <c r="J87" s="6">
        <v>35</v>
      </c>
      <c r="K87" s="6">
        <f t="shared" si="3"/>
        <v>549.55999999999995</v>
      </c>
    </row>
    <row r="88" spans="1:11">
      <c r="A88" s="2">
        <v>85</v>
      </c>
      <c r="B88" s="2" t="s">
        <v>91</v>
      </c>
      <c r="C88" s="2" t="s">
        <v>206</v>
      </c>
      <c r="D88" s="2" t="s">
        <v>100</v>
      </c>
      <c r="E88" s="3" t="s">
        <v>121</v>
      </c>
      <c r="F88" s="2" t="s">
        <v>118</v>
      </c>
      <c r="G88" s="2">
        <v>4</v>
      </c>
      <c r="H88" s="6">
        <f>VLOOKUP(F88,'[1]ARISTO PHARMACEUTICALS PVT LTD'!$B$5:$E$26,4,FALSE)</f>
        <v>62.32</v>
      </c>
      <c r="I88" s="6">
        <f t="shared" si="2"/>
        <v>8</v>
      </c>
      <c r="J88" s="6">
        <v>35</v>
      </c>
      <c r="K88" s="6">
        <f t="shared" si="3"/>
        <v>292.27999999999997</v>
      </c>
    </row>
    <row r="89" spans="1:11">
      <c r="A89" s="2">
        <v>86</v>
      </c>
      <c r="B89" s="2" t="s">
        <v>101</v>
      </c>
      <c r="C89" s="2" t="s">
        <v>207</v>
      </c>
      <c r="D89" s="2" t="s">
        <v>102</v>
      </c>
      <c r="E89" s="3" t="s">
        <v>121</v>
      </c>
      <c r="F89" s="2" t="s">
        <v>116</v>
      </c>
      <c r="G89" s="2">
        <v>2</v>
      </c>
      <c r="H89" s="6">
        <f>VLOOKUP(F89,'[1]ARISTO PHARMACEUTICALS PVT LTD'!$B$5:$E$26,4,FALSE)</f>
        <v>29.81</v>
      </c>
      <c r="I89" s="6">
        <f t="shared" si="2"/>
        <v>4</v>
      </c>
      <c r="J89" s="6">
        <v>35</v>
      </c>
      <c r="K89" s="6">
        <f t="shared" si="3"/>
        <v>98.62</v>
      </c>
    </row>
    <row r="90" spans="1:11">
      <c r="A90" s="2">
        <v>87</v>
      </c>
      <c r="B90" s="2" t="s">
        <v>101</v>
      </c>
      <c r="C90" s="2" t="s">
        <v>208</v>
      </c>
      <c r="D90" s="2" t="s">
        <v>103</v>
      </c>
      <c r="E90" s="3" t="s">
        <v>121</v>
      </c>
      <c r="F90" s="2" t="s">
        <v>116</v>
      </c>
      <c r="G90" s="2">
        <v>5</v>
      </c>
      <c r="H90" s="6">
        <f>VLOOKUP(F90,'[1]ARISTO PHARMACEUTICALS PVT LTD'!$B$5:$E$26,4,FALSE)</f>
        <v>29.81</v>
      </c>
      <c r="I90" s="6">
        <f t="shared" si="2"/>
        <v>10</v>
      </c>
      <c r="J90" s="6">
        <v>35</v>
      </c>
      <c r="K90" s="6">
        <f t="shared" si="3"/>
        <v>194.04999999999998</v>
      </c>
    </row>
    <row r="91" spans="1:11">
      <c r="A91" s="2">
        <v>88</v>
      </c>
      <c r="B91" s="2" t="s">
        <v>101</v>
      </c>
      <c r="C91" s="2" t="s">
        <v>209</v>
      </c>
      <c r="D91" s="2" t="s">
        <v>104</v>
      </c>
      <c r="E91" s="3" t="s">
        <v>121</v>
      </c>
      <c r="F91" s="2" t="s">
        <v>116</v>
      </c>
      <c r="G91" s="2">
        <v>8</v>
      </c>
      <c r="H91" s="6">
        <f>VLOOKUP(F91,'[1]ARISTO PHARMACEUTICALS PVT LTD'!$B$5:$E$26,4,FALSE)</f>
        <v>29.81</v>
      </c>
      <c r="I91" s="6">
        <f t="shared" si="2"/>
        <v>16</v>
      </c>
      <c r="J91" s="6">
        <v>35</v>
      </c>
      <c r="K91" s="6">
        <f t="shared" si="3"/>
        <v>289.48</v>
      </c>
    </row>
    <row r="92" spans="1:11">
      <c r="A92" s="2">
        <v>89</v>
      </c>
      <c r="B92" s="2" t="s">
        <v>101</v>
      </c>
      <c r="C92" s="2" t="s">
        <v>210</v>
      </c>
      <c r="D92" s="2" t="s">
        <v>105</v>
      </c>
      <c r="E92" s="3" t="s">
        <v>121</v>
      </c>
      <c r="F92" s="2" t="s">
        <v>116</v>
      </c>
      <c r="G92" s="2">
        <v>8</v>
      </c>
      <c r="H92" s="6">
        <f>VLOOKUP(F92,'[1]ARISTO PHARMACEUTICALS PVT LTD'!$B$5:$E$26,4,FALSE)</f>
        <v>29.81</v>
      </c>
      <c r="I92" s="6">
        <f t="shared" si="2"/>
        <v>16</v>
      </c>
      <c r="J92" s="6">
        <v>35</v>
      </c>
      <c r="K92" s="6">
        <f t="shared" si="3"/>
        <v>289.48</v>
      </c>
    </row>
    <row r="93" spans="1:11">
      <c r="A93" s="2">
        <v>90</v>
      </c>
      <c r="B93" s="2" t="s">
        <v>101</v>
      </c>
      <c r="C93" s="2" t="s">
        <v>211</v>
      </c>
      <c r="D93" s="2" t="s">
        <v>106</v>
      </c>
      <c r="E93" s="3" t="s">
        <v>121</v>
      </c>
      <c r="F93" s="2" t="s">
        <v>116</v>
      </c>
      <c r="G93" s="2">
        <v>5</v>
      </c>
      <c r="H93" s="6">
        <f>VLOOKUP(F93,'[1]ARISTO PHARMACEUTICALS PVT LTD'!$B$5:$E$26,4,FALSE)</f>
        <v>29.81</v>
      </c>
      <c r="I93" s="6">
        <f t="shared" si="2"/>
        <v>10</v>
      </c>
      <c r="J93" s="6">
        <v>35</v>
      </c>
      <c r="K93" s="6">
        <f t="shared" si="3"/>
        <v>194.04999999999998</v>
      </c>
    </row>
    <row r="94" spans="1:11">
      <c r="A94" s="2">
        <v>91</v>
      </c>
      <c r="B94" s="2" t="s">
        <v>101</v>
      </c>
      <c r="C94" s="2" t="s">
        <v>212</v>
      </c>
      <c r="D94" s="2" t="s">
        <v>107</v>
      </c>
      <c r="E94" s="3" t="s">
        <v>121</v>
      </c>
      <c r="F94" s="2" t="s">
        <v>117</v>
      </c>
      <c r="G94" s="2">
        <v>4</v>
      </c>
      <c r="H94" s="6">
        <f>VLOOKUP(F94,'[1]ARISTO PHARMACEUTICALS PVT LTD'!$B$5:$E$26,4,FALSE)</f>
        <v>39.270000000000003</v>
      </c>
      <c r="I94" s="6">
        <f t="shared" si="2"/>
        <v>8</v>
      </c>
      <c r="J94" s="6">
        <v>35</v>
      </c>
      <c r="K94" s="6">
        <f t="shared" si="3"/>
        <v>200.08</v>
      </c>
    </row>
    <row r="95" spans="1:11">
      <c r="A95" s="2">
        <v>92</v>
      </c>
      <c r="B95" s="2" t="s">
        <v>101</v>
      </c>
      <c r="C95" s="2" t="s">
        <v>213</v>
      </c>
      <c r="D95" s="2" t="s">
        <v>108</v>
      </c>
      <c r="E95" s="3" t="s">
        <v>121</v>
      </c>
      <c r="F95" s="2" t="s">
        <v>117</v>
      </c>
      <c r="G95" s="2">
        <v>3</v>
      </c>
      <c r="H95" s="6">
        <f>VLOOKUP(F95,'[1]ARISTO PHARMACEUTICALS PVT LTD'!$B$5:$E$26,4,FALSE)</f>
        <v>39.270000000000003</v>
      </c>
      <c r="I95" s="6">
        <f t="shared" si="2"/>
        <v>6</v>
      </c>
      <c r="J95" s="6">
        <v>35</v>
      </c>
      <c r="K95" s="6">
        <f t="shared" si="3"/>
        <v>158.81</v>
      </c>
    </row>
    <row r="96" spans="1:11">
      <c r="A96" s="2">
        <v>93</v>
      </c>
      <c r="B96" s="2" t="s">
        <v>109</v>
      </c>
      <c r="C96" s="2" t="s">
        <v>214</v>
      </c>
      <c r="D96" s="2" t="s">
        <v>110</v>
      </c>
      <c r="E96" s="3" t="s">
        <v>121</v>
      </c>
      <c r="F96" s="2" t="s">
        <v>117</v>
      </c>
      <c r="G96" s="2">
        <v>2</v>
      </c>
      <c r="H96" s="6">
        <f>VLOOKUP(F96,'[1]ARISTO PHARMACEUTICALS PVT LTD'!$B$5:$E$26,4,FALSE)</f>
        <v>39.270000000000003</v>
      </c>
      <c r="I96" s="6">
        <f t="shared" si="2"/>
        <v>4</v>
      </c>
      <c r="J96" s="6">
        <v>35</v>
      </c>
      <c r="K96" s="6">
        <f t="shared" si="3"/>
        <v>117.54</v>
      </c>
    </row>
    <row r="97" spans="1:11">
      <c r="A97" s="2">
        <v>94</v>
      </c>
      <c r="B97" s="2" t="s">
        <v>109</v>
      </c>
      <c r="C97" s="2" t="s">
        <v>215</v>
      </c>
      <c r="D97" s="2" t="s">
        <v>111</v>
      </c>
      <c r="E97" s="3" t="s">
        <v>121</v>
      </c>
      <c r="F97" s="2" t="s">
        <v>117</v>
      </c>
      <c r="G97" s="2">
        <v>5</v>
      </c>
      <c r="H97" s="6">
        <f>VLOOKUP(F97,'[1]ARISTO PHARMACEUTICALS PVT LTD'!$B$5:$E$26,4,FALSE)</f>
        <v>39.270000000000003</v>
      </c>
      <c r="I97" s="6">
        <f t="shared" si="2"/>
        <v>10</v>
      </c>
      <c r="J97" s="6">
        <v>35</v>
      </c>
      <c r="K97" s="6">
        <f t="shared" si="3"/>
        <v>241.35000000000002</v>
      </c>
    </row>
    <row r="98" spans="1:11">
      <c r="A98" s="2">
        <v>95</v>
      </c>
      <c r="B98" s="2" t="s">
        <v>109</v>
      </c>
      <c r="C98" s="2" t="s">
        <v>216</v>
      </c>
      <c r="D98" s="2" t="s">
        <v>112</v>
      </c>
      <c r="E98" s="3" t="s">
        <v>121</v>
      </c>
      <c r="F98" s="2" t="s">
        <v>116</v>
      </c>
      <c r="G98" s="2">
        <v>2</v>
      </c>
      <c r="H98" s="6">
        <f>VLOOKUP(F98,'[1]ARISTO PHARMACEUTICALS PVT LTD'!$B$5:$E$26,4,FALSE)</f>
        <v>29.81</v>
      </c>
      <c r="I98" s="6">
        <f t="shared" si="2"/>
        <v>4</v>
      </c>
      <c r="J98" s="6">
        <v>35</v>
      </c>
      <c r="K98" s="6">
        <f t="shared" si="3"/>
        <v>98.62</v>
      </c>
    </row>
    <row r="99" spans="1:11">
      <c r="A99" s="2">
        <v>96</v>
      </c>
      <c r="B99" s="2" t="s">
        <v>109</v>
      </c>
      <c r="C99" s="2" t="s">
        <v>217</v>
      </c>
      <c r="D99" s="2" t="s">
        <v>113</v>
      </c>
      <c r="E99" s="3" t="s">
        <v>121</v>
      </c>
      <c r="F99" s="2" t="s">
        <v>116</v>
      </c>
      <c r="G99" s="2">
        <v>2</v>
      </c>
      <c r="H99" s="6">
        <f>VLOOKUP(F99,'[1]ARISTO PHARMACEUTICALS PVT LTD'!$B$5:$E$26,4,FALSE)</f>
        <v>29.81</v>
      </c>
      <c r="I99" s="6">
        <f t="shared" si="2"/>
        <v>4</v>
      </c>
      <c r="J99" s="6">
        <v>35</v>
      </c>
      <c r="K99" s="6">
        <f t="shared" si="3"/>
        <v>98.62</v>
      </c>
    </row>
    <row r="100" spans="1:11">
      <c r="A100" s="2">
        <v>97</v>
      </c>
      <c r="B100" s="2" t="s">
        <v>109</v>
      </c>
      <c r="C100" s="2" t="s">
        <v>218</v>
      </c>
      <c r="D100" s="2" t="s">
        <v>114</v>
      </c>
      <c r="E100" s="3" t="s">
        <v>121</v>
      </c>
      <c r="F100" s="2" t="s">
        <v>116</v>
      </c>
      <c r="G100" s="2">
        <v>5</v>
      </c>
      <c r="H100" s="6">
        <f>VLOOKUP(F100,'[1]ARISTO PHARMACEUTICALS PVT LTD'!$B$5:$E$26,4,FALSE)</f>
        <v>29.81</v>
      </c>
      <c r="I100" s="6">
        <f t="shared" si="2"/>
        <v>10</v>
      </c>
      <c r="J100" s="6">
        <v>35</v>
      </c>
      <c r="K100" s="6">
        <f t="shared" si="3"/>
        <v>194.04999999999998</v>
      </c>
    </row>
    <row r="101" spans="1:11">
      <c r="A101" s="2">
        <v>98</v>
      </c>
      <c r="B101" s="2" t="s">
        <v>109</v>
      </c>
      <c r="C101" s="2" t="s">
        <v>219</v>
      </c>
      <c r="D101" s="2" t="s">
        <v>115</v>
      </c>
      <c r="E101" s="3" t="s">
        <v>121</v>
      </c>
      <c r="F101" s="2" t="s">
        <v>116</v>
      </c>
      <c r="G101" s="2">
        <v>5</v>
      </c>
      <c r="H101" s="6">
        <f>VLOOKUP(F101,'[1]ARISTO PHARMACEUTICALS PVT LTD'!$B$5:$E$26,4,FALSE)</f>
        <v>29.81</v>
      </c>
      <c r="I101" s="6">
        <f t="shared" si="2"/>
        <v>10</v>
      </c>
      <c r="J101" s="6">
        <v>35</v>
      </c>
      <c r="K101" s="6">
        <f t="shared" si="3"/>
        <v>194.04999999999998</v>
      </c>
    </row>
    <row r="102" spans="1:11" s="8" customFormat="1" ht="15.75" customHeight="1">
      <c r="A102" s="10" t="s">
        <v>235</v>
      </c>
      <c r="B102" s="11"/>
      <c r="C102" s="11"/>
      <c r="D102" s="11"/>
      <c r="E102" s="11"/>
      <c r="F102" s="11"/>
      <c r="G102" s="11"/>
      <c r="H102" s="11"/>
      <c r="I102" s="11"/>
      <c r="J102" s="12"/>
      <c r="K102" s="7">
        <f>ROUND(SUM(K4:K101),0)</f>
        <v>20936</v>
      </c>
    </row>
    <row r="103" spans="1:11" ht="30.75" customHeight="1">
      <c r="A103" s="13" t="s">
        <v>234</v>
      </c>
      <c r="B103" s="13"/>
      <c r="C103" s="13"/>
      <c r="D103" s="13"/>
      <c r="E103" s="13"/>
      <c r="F103" s="13"/>
      <c r="G103" s="13"/>
      <c r="H103" s="14"/>
      <c r="I103" s="14"/>
      <c r="J103" s="14"/>
      <c r="K103" s="6"/>
    </row>
    <row r="104" spans="1:11" ht="30.75" customHeight="1">
      <c r="A104" s="13" t="s">
        <v>233</v>
      </c>
      <c r="B104" s="13"/>
      <c r="C104" s="13"/>
      <c r="D104" s="13"/>
      <c r="E104" s="13"/>
      <c r="F104" s="13"/>
      <c r="G104" s="13"/>
      <c r="H104" s="14"/>
      <c r="I104" s="14"/>
      <c r="J104" s="14"/>
      <c r="K104" s="6"/>
    </row>
    <row r="105" spans="1:11">
      <c r="G105" s="9">
        <f>SUM(G4:G101)</f>
        <v>402</v>
      </c>
    </row>
  </sheetData>
  <mergeCells count="7">
    <mergeCell ref="A102:J102"/>
    <mergeCell ref="A103:J103"/>
    <mergeCell ref="A104:J104"/>
    <mergeCell ref="A1:G1"/>
    <mergeCell ref="H1:K1"/>
    <mergeCell ref="A2:G2"/>
    <mergeCell ref="H2:K2"/>
  </mergeCells>
  <pageMargins left="0.62992125984251968" right="0.27559055118110237" top="0.74803149606299213" bottom="0.62992125984251968" header="0.31496062992125984" footer="0.31496062992125984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2026-08-12T09:59:48Z</cp:lastPrinted>
  <dcterms:created xsi:type="dcterms:W3CDTF">2026-08-07T06:31:18Z</dcterms:created>
  <dcterms:modified xsi:type="dcterms:W3CDTF">2026-08-12T09:59:54Z</dcterms:modified>
</cp:coreProperties>
</file>