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Invoice!$A$3:$R$139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36" i="1" l="1"/>
  <c r="G136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J4" i="1"/>
  <c r="L4" i="1" s="1"/>
  <c r="L135" i="1" l="1"/>
  <c r="L2" i="2" l="1"/>
  <c r="B2" i="2" l="1"/>
</calcChain>
</file>

<file path=xl/sharedStrings.xml><?xml version="1.0" encoding="utf-8"?>
<sst xmlns="http://schemas.openxmlformats.org/spreadsheetml/2006/main" count="829" uniqueCount="482">
  <si>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</si>
  <si>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</si>
  <si>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</si>
  <si>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</si>
  <si>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</si>
  <si>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</si>
  <si>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</si>
  <si>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</si>
  <si>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</si>
  <si>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</si>
  <si>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</si>
  <si>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</si>
  <si>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</si>
  <si>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</si>
  <si>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</si>
  <si>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</si>
  <si>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BARIPADA</t>
  </si>
  <si>
    <t>SRIKRUSHNA AGENCY</t>
  </si>
  <si>
    <t>RAJU CYCLE STORE</t>
  </si>
  <si>
    <t>NACHUNI</t>
  </si>
  <si>
    <t>JARKA</t>
  </si>
  <si>
    <t>BERHAMPUR</t>
  </si>
  <si>
    <t>BANKI</t>
  </si>
  <si>
    <t>BHADRAK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</si>
  <si>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</si>
  <si>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</si>
  <si>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</si>
  <si>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</si>
  <si>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</si>
  <si>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</si>
  <si>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</si>
  <si>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</si>
  <si>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PURI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</si>
  <si>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</si>
  <si>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</si>
  <si>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</si>
  <si>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</si>
  <si>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</si>
  <si>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</si>
  <si>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SORO</t>
  </si>
  <si>
    <t>KALINGA TRADING CO</t>
  </si>
  <si>
    <t>PATTAMUNDAI</t>
  </si>
  <si>
    <t>KODALA</t>
  </si>
  <si>
    <t>ADITYA TRADERS</t>
  </si>
  <si>
    <t>MANOJ HARDWARE STORE</t>
  </si>
  <si>
    <t>JYOTSHNA PAINTS</t>
  </si>
  <si>
    <t>CUTTACK</t>
  </si>
  <si>
    <t>RAGHUNATH STORE</t>
  </si>
  <si>
    <t>NIRMALA TRADERS</t>
  </si>
  <si>
    <t>RAIKIA</t>
  </si>
  <si>
    <t>PARADEEP</t>
  </si>
  <si>
    <t>PALLAHARA</t>
  </si>
  <si>
    <t>DARINGIBADI</t>
  </si>
  <si>
    <t>BUSINESS POINTS</t>
  </si>
  <si>
    <t>JAGANNATH ENTERPRISES</t>
  </si>
  <si>
    <t>KANDHAL</t>
  </si>
  <si>
    <t>KUAKHIA</t>
  </si>
  <si>
    <t>PADMAVATI TULSI PAINTS</t>
  </si>
  <si>
    <t>CHAUDAKULATA</t>
  </si>
  <si>
    <t>YGP COLOUR WORLD</t>
  </si>
  <si>
    <t>PIPILI</t>
  </si>
  <si>
    <t>UTKAL PAINTS</t>
  </si>
  <si>
    <t>BABA HARDWARE AND PAINTS</t>
  </si>
  <si>
    <t>KRUSHNANANDAPUR</t>
  </si>
  <si>
    <t>COLOUR PLUS</t>
  </si>
  <si>
    <t>DWIBEDY ENTERPRISES</t>
  </si>
  <si>
    <t>MAA DURGA STORE</t>
  </si>
  <si>
    <t>RAGADI</t>
  </si>
  <si>
    <t>CHHENAPADI</t>
  </si>
  <si>
    <t>NARAYAN CHANDRA SAHU</t>
  </si>
  <si>
    <t>TANGI KHURDHA</t>
  </si>
  <si>
    <t>SAI SAKTI HARDWARE STORE</t>
  </si>
  <si>
    <t>MANDAR BASTA</t>
  </si>
  <si>
    <t>BISWAKARMA SANITARY AND PAINTS</t>
  </si>
  <si>
    <t>JATNI</t>
  </si>
  <si>
    <t>SANJAY KUMAR BALIARSINGH</t>
  </si>
  <si>
    <t>JAMMULA NEELAKANTA AND SONS</t>
  </si>
  <si>
    <t>ATHAGARH</t>
  </si>
  <si>
    <t>KARANJIA</t>
  </si>
  <si>
    <t>UDALA</t>
  </si>
  <si>
    <t>MAA MANGALA TRADERS</t>
  </si>
  <si>
    <t>PATRAPADA</t>
  </si>
  <si>
    <t>KALYANI HARDWARES</t>
  </si>
  <si>
    <t>K NUAGAON</t>
  </si>
  <si>
    <t>MAA ADISHAKTI ENTERPRISES</t>
  </si>
  <si>
    <t>03/11/2025</t>
  </si>
  <si>
    <t>PHULNAKHARA</t>
  </si>
  <si>
    <t xml:space="preserve">ADILAXMI TRADERS </t>
  </si>
  <si>
    <t>REMUNA</t>
  </si>
  <si>
    <t>DHENKANAL</t>
  </si>
  <si>
    <t>SHREE JAGANNATH SALES</t>
  </si>
  <si>
    <t>KARTIK TRADERS</t>
  </si>
  <si>
    <t>SULOCHANA CHEMICALS</t>
  </si>
  <si>
    <t>GANDIBED</t>
  </si>
  <si>
    <t>DENGAUSTA</t>
  </si>
  <si>
    <t>ADITYA BHANDAR</t>
  </si>
  <si>
    <t>BARO</t>
  </si>
  <si>
    <t>MANIBABA TRADERS</t>
  </si>
  <si>
    <t>UTKAL HARDWARE</t>
  </si>
  <si>
    <t>SERAGADA</t>
  </si>
  <si>
    <t>BHAGYA LAXMI ENTERPRISES</t>
  </si>
  <si>
    <t>RAMNAGAR</t>
  </si>
  <si>
    <t>GOPINATHPUR</t>
  </si>
  <si>
    <t>SRI LOKANATH HARDWARE AND PAINTS</t>
  </si>
  <si>
    <t>GANDALA</t>
  </si>
  <si>
    <t>TARINI CHARAN PANDA AND SONS</t>
  </si>
  <si>
    <t>TUMUSINGHA</t>
  </si>
  <si>
    <t xml:space="preserve">MAA SANTOSHI ENTERPRISES </t>
  </si>
  <si>
    <t>B S TRADERS</t>
  </si>
  <si>
    <t>NIRAKARPUR</t>
  </si>
  <si>
    <t>MAA TARINI ENTERPRISES</t>
  </si>
  <si>
    <t xml:space="preserve">KALINGA HARDWARE </t>
  </si>
  <si>
    <t>SOUTH BALANDA</t>
  </si>
  <si>
    <t>SHIBAM HARDWARE</t>
  </si>
  <si>
    <t>1427</t>
  </si>
  <si>
    <t>TULU GANJAM</t>
  </si>
  <si>
    <t>MAA SIDHABHAIRABI HARDWARE STORE</t>
  </si>
  <si>
    <t>1542</t>
  </si>
  <si>
    <t>CHARICHHAK</t>
  </si>
  <si>
    <t>DD.CH.</t>
  </si>
  <si>
    <t>Declaration � Kindly verify and confirm before  20/01/2026</t>
  </si>
  <si>
    <t>01/12/2025</t>
  </si>
  <si>
    <t>PL/JA/15133</t>
  </si>
  <si>
    <t>1489</t>
  </si>
  <si>
    <t>CHANDAN ELECTRICALS PAINTS</t>
  </si>
  <si>
    <t>PL/JA/15143</t>
  </si>
  <si>
    <t>1467</t>
  </si>
  <si>
    <t>BARAMUNDALI</t>
  </si>
  <si>
    <t>PL/JA/15164</t>
  </si>
  <si>
    <t>1469</t>
  </si>
  <si>
    <t>SAHOO PAINTS</t>
  </si>
  <si>
    <t>PL/JA/15165</t>
  </si>
  <si>
    <t>1486</t>
  </si>
  <si>
    <t>PL/JA/15179</t>
  </si>
  <si>
    <t>1487</t>
  </si>
  <si>
    <t>PL/JA/15182</t>
  </si>
  <si>
    <t>1474/1476</t>
  </si>
  <si>
    <t>PL/JA/15201</t>
  </si>
  <si>
    <t>1470/1472</t>
  </si>
  <si>
    <t>PL/JA/15228</t>
  </si>
  <si>
    <t>1475</t>
  </si>
  <si>
    <t>02/12/2025</t>
  </si>
  <si>
    <t>PL/JA/15236</t>
  </si>
  <si>
    <t>1494</t>
  </si>
  <si>
    <t>KISHORE NAGAR</t>
  </si>
  <si>
    <t>SANDHYA ENTERPRISES</t>
  </si>
  <si>
    <t>PL/JA/15246</t>
  </si>
  <si>
    <t>1488</t>
  </si>
  <si>
    <t>PL/JA/15279</t>
  </si>
  <si>
    <t>1493</t>
  </si>
  <si>
    <t>TIKIRI</t>
  </si>
  <si>
    <t>SARADA HARDWARE</t>
  </si>
  <si>
    <t>PL/JA/15280</t>
  </si>
  <si>
    <t>1485</t>
  </si>
  <si>
    <t>BONAIGARH</t>
  </si>
  <si>
    <t>BAJRANG TRADER</t>
  </si>
  <si>
    <t>PL/JA/15281</t>
  </si>
  <si>
    <t>1596</t>
  </si>
  <si>
    <t>RAJALAXMI TRADERS</t>
  </si>
  <si>
    <t>PL/JA/15284</t>
  </si>
  <si>
    <t>1490</t>
  </si>
  <si>
    <t>PL/JA/15326</t>
  </si>
  <si>
    <t>1471</t>
  </si>
  <si>
    <t>JA/2280</t>
  </si>
  <si>
    <t>JA/2456</t>
  </si>
  <si>
    <t>03/12/2025</t>
  </si>
  <si>
    <t>JA/172</t>
  </si>
  <si>
    <t>PL/JA/15289</t>
  </si>
  <si>
    <t>1462</t>
  </si>
  <si>
    <t>PL/JA/15290</t>
  </si>
  <si>
    <t>1458</t>
  </si>
  <si>
    <t>TAMONDA</t>
  </si>
  <si>
    <t>K K ENTERPRISER</t>
  </si>
  <si>
    <t>PL/JA/15324</t>
  </si>
  <si>
    <t>1495</t>
  </si>
  <si>
    <t>PL/JA/15330</t>
  </si>
  <si>
    <t>1468</t>
  </si>
  <si>
    <t xml:space="preserve">LAXMI BHANDAR </t>
  </si>
  <si>
    <t>PL/JA/15426</t>
  </si>
  <si>
    <t>1502</t>
  </si>
  <si>
    <t>04/12/2025</t>
  </si>
  <si>
    <t>PL/JA/15393</t>
  </si>
  <si>
    <t>876</t>
  </si>
  <si>
    <t>05/12/2025</t>
  </si>
  <si>
    <t>PL/JA/15455</t>
  </si>
  <si>
    <t>1501</t>
  </si>
  <si>
    <t>PL/JA/15496</t>
  </si>
  <si>
    <t>1503</t>
  </si>
  <si>
    <t>KULANA</t>
  </si>
  <si>
    <t>MANORAMA HARDWARE AND PAINTS</t>
  </si>
  <si>
    <t>PL/JA/15519</t>
  </si>
  <si>
    <t>1506</t>
  </si>
  <si>
    <t>CLASSIC PAINTS HOUSE</t>
  </si>
  <si>
    <t>06/12/2025</t>
  </si>
  <si>
    <t>PL/JA/15471</t>
  </si>
  <si>
    <t>1507</t>
  </si>
  <si>
    <t>PL/JA/15472</t>
  </si>
  <si>
    <t>1326</t>
  </si>
  <si>
    <t>PL/JA/15560</t>
  </si>
  <si>
    <t>1508</t>
  </si>
  <si>
    <t>BALIGUDA</t>
  </si>
  <si>
    <t>RENUBALA ENTERPRISES</t>
  </si>
  <si>
    <t>PL/JA/15561</t>
  </si>
  <si>
    <t>1511</t>
  </si>
  <si>
    <t>08/12/2025</t>
  </si>
  <si>
    <t>PL/JA/15577</t>
  </si>
  <si>
    <t>1512</t>
  </si>
  <si>
    <t>DASAMALLI</t>
  </si>
  <si>
    <t>SAHU HARDWAR</t>
  </si>
  <si>
    <t>PL/JA/15612</t>
  </si>
  <si>
    <t>1517</t>
  </si>
  <si>
    <t>09/12/2025</t>
  </si>
  <si>
    <t>PL/JA/15611</t>
  </si>
  <si>
    <t>1519</t>
  </si>
  <si>
    <t>PL/JA/15626</t>
  </si>
  <si>
    <t>1514</t>
  </si>
  <si>
    <t>PL/JA/15627</t>
  </si>
  <si>
    <t>1525</t>
  </si>
  <si>
    <t>PL/JA/15628</t>
  </si>
  <si>
    <t>1524</t>
  </si>
  <si>
    <t>PL/JA/15630</t>
  </si>
  <si>
    <t>1528</t>
  </si>
  <si>
    <t>PL/JA/15644</t>
  </si>
  <si>
    <t>1523/1522</t>
  </si>
  <si>
    <t>PL/JA/15721</t>
  </si>
  <si>
    <t>1521</t>
  </si>
  <si>
    <t>GOLANTHAR</t>
  </si>
  <si>
    <t>PATRO PAINTS</t>
  </si>
  <si>
    <t>PL/JA/15732</t>
  </si>
  <si>
    <t>1526</t>
  </si>
  <si>
    <t>PANDA HARDWARE STORE</t>
  </si>
  <si>
    <t>10/12/2025</t>
  </si>
  <si>
    <t>PL/JA/15681</t>
  </si>
  <si>
    <t>1534</t>
  </si>
  <si>
    <t>PL/JA/15682</t>
  </si>
  <si>
    <t>1532</t>
  </si>
  <si>
    <t>SAHOO VARIETY STORE</t>
  </si>
  <si>
    <t>PL/JA/15700</t>
  </si>
  <si>
    <t>1513</t>
  </si>
  <si>
    <t>NANDI COLOUR MART</t>
  </si>
  <si>
    <t>PL/JA/15701</t>
  </si>
  <si>
    <t>1539</t>
  </si>
  <si>
    <t>MAA TARINI AGENCIES</t>
  </si>
  <si>
    <t>PL/JA/15703</t>
  </si>
  <si>
    <t>1533</t>
  </si>
  <si>
    <t>PL/JA/15711</t>
  </si>
  <si>
    <t>1535</t>
  </si>
  <si>
    <t>PL/JA/15729</t>
  </si>
  <si>
    <t>1541</t>
  </si>
  <si>
    <t>11/12/2025</t>
  </si>
  <si>
    <t>PL/JA/15705</t>
  </si>
  <si>
    <t>1414</t>
  </si>
  <si>
    <t>LUCKY ENTERPRISES</t>
  </si>
  <si>
    <t>PL/JA/15728</t>
  </si>
  <si>
    <t>1543</t>
  </si>
  <si>
    <t>G UDAYAGIRI</t>
  </si>
  <si>
    <t>BISWAKARMA TRADERS</t>
  </si>
  <si>
    <t>PL/JA/15737</t>
  </si>
  <si>
    <t>1536</t>
  </si>
  <si>
    <t>MAHANGA</t>
  </si>
  <si>
    <t>S S ENTERPRISES</t>
  </si>
  <si>
    <t>PL/JA/15760</t>
  </si>
  <si>
    <t>1544</t>
  </si>
  <si>
    <t>12/12/2025</t>
  </si>
  <si>
    <t>PL/JA/15782</t>
  </si>
  <si>
    <t>PL/JA/15783</t>
  </si>
  <si>
    <t>1537</t>
  </si>
  <si>
    <t>PL/JA/15819</t>
  </si>
  <si>
    <t>1547</t>
  </si>
  <si>
    <t>13/12/2025</t>
  </si>
  <si>
    <t>PL/JA/15816</t>
  </si>
  <si>
    <t>1545</t>
  </si>
  <si>
    <t>JAY SANKAR HARDWARE AND PAINTS</t>
  </si>
  <si>
    <t>PL/JA/15867</t>
  </si>
  <si>
    <t>1550</t>
  </si>
  <si>
    <t>PL/JA/15868</t>
  </si>
  <si>
    <t>1554</t>
  </si>
  <si>
    <t>PL/JA/15869</t>
  </si>
  <si>
    <t>1551</t>
  </si>
  <si>
    <t>PL/JA/15870</t>
  </si>
  <si>
    <t>1553</t>
  </si>
  <si>
    <t>PL/JA/15872</t>
  </si>
  <si>
    <t>1552</t>
  </si>
  <si>
    <t>15/12/2025</t>
  </si>
  <si>
    <t>PL/JA/15896</t>
  </si>
  <si>
    <t>1558</t>
  </si>
  <si>
    <t>NARENDRAPUR</t>
  </si>
  <si>
    <t>SRI SAI LAXMI AGENCY</t>
  </si>
  <si>
    <t>PL/JA/15897</t>
  </si>
  <si>
    <t>1563</t>
  </si>
  <si>
    <t>PL/JA/15902</t>
  </si>
  <si>
    <t>1557</t>
  </si>
  <si>
    <t>KANIHA</t>
  </si>
  <si>
    <t>MAA HINGULA HARDWARE</t>
  </si>
  <si>
    <t>PL/JA/15908</t>
  </si>
  <si>
    <t>1564</t>
  </si>
  <si>
    <t>16/12/2025</t>
  </si>
  <si>
    <t>PL/JA/15935</t>
  </si>
  <si>
    <t>1566</t>
  </si>
  <si>
    <t>KUHIKA</t>
  </si>
  <si>
    <t>SHREE GANESH PAINTS</t>
  </si>
  <si>
    <t>PL/JA/15936</t>
  </si>
  <si>
    <t>1574</t>
  </si>
  <si>
    <t>NAUGAON</t>
  </si>
  <si>
    <t>PL/JA/15954</t>
  </si>
  <si>
    <t>1572</t>
  </si>
  <si>
    <t>TIKABALI</t>
  </si>
  <si>
    <t>SRI RAM AGENCY</t>
  </si>
  <si>
    <t>PL/JA/15967</t>
  </si>
  <si>
    <t>1575</t>
  </si>
  <si>
    <t>18/12/2025</t>
  </si>
  <si>
    <t>PL/JA/16013</t>
  </si>
  <si>
    <t>1565</t>
  </si>
  <si>
    <t>PL/JA/16014</t>
  </si>
  <si>
    <t>1582</t>
  </si>
  <si>
    <t>PL/JA/16028</t>
  </si>
  <si>
    <t>1578</t>
  </si>
  <si>
    <t>PL/JA/16030</t>
  </si>
  <si>
    <t>1584</t>
  </si>
  <si>
    <t>PL/JA/16031</t>
  </si>
  <si>
    <t>1589</t>
  </si>
  <si>
    <t>BARI</t>
  </si>
  <si>
    <t>BAJRANGI PAINTS AND HARDWAR</t>
  </si>
  <si>
    <t>PL/JA/16032</t>
  </si>
  <si>
    <t>1579</t>
  </si>
  <si>
    <t>MAHAMADPUR</t>
  </si>
  <si>
    <t>RADHA GOBINDA HARDWARE AND PAINTS</t>
  </si>
  <si>
    <t>PL/JA/16033</t>
  </si>
  <si>
    <t>1585</t>
  </si>
  <si>
    <t>TAMANDO</t>
  </si>
  <si>
    <t>PL/JA/16034</t>
  </si>
  <si>
    <t>1583</t>
  </si>
  <si>
    <t>PL/JA/16060</t>
  </si>
  <si>
    <t>1586</t>
  </si>
  <si>
    <t>PL/JA/16165</t>
  </si>
  <si>
    <t>1601</t>
  </si>
  <si>
    <t>SARANGADA PHULBANI</t>
  </si>
  <si>
    <t xml:space="preserve">RABINDRA TRADERS </t>
  </si>
  <si>
    <t>19/12/2025</t>
  </si>
  <si>
    <t>PL/JA/16078</t>
  </si>
  <si>
    <t>1580</t>
  </si>
  <si>
    <t>DHAMNAGAR</t>
  </si>
  <si>
    <t>MAA DURGA ASSOCIATES</t>
  </si>
  <si>
    <t>PL/JA/16130</t>
  </si>
  <si>
    <t>1612</t>
  </si>
  <si>
    <t>20/12/2025</t>
  </si>
  <si>
    <t>PL/JA/16174</t>
  </si>
  <si>
    <t>1614</t>
  </si>
  <si>
    <t>PL/JA/16175</t>
  </si>
  <si>
    <t>1610</t>
  </si>
  <si>
    <t>PL/JA/16176</t>
  </si>
  <si>
    <t>1598</t>
  </si>
  <si>
    <t>PL/JA/16190</t>
  </si>
  <si>
    <t>1611</t>
  </si>
  <si>
    <t>PL/JA/16197</t>
  </si>
  <si>
    <t>1607/1613</t>
  </si>
  <si>
    <t>PL/JA/16200</t>
  </si>
  <si>
    <t>1615</t>
  </si>
  <si>
    <t>PL/JA/16211</t>
  </si>
  <si>
    <t>1605</t>
  </si>
  <si>
    <t>PL/JA/16212</t>
  </si>
  <si>
    <t>PL/JA/16213</t>
  </si>
  <si>
    <t>1593</t>
  </si>
  <si>
    <t>PL/JA/16214</t>
  </si>
  <si>
    <t>1587</t>
  </si>
  <si>
    <t>PHIRINGIA</t>
  </si>
  <si>
    <t>PL/JA/16222</t>
  </si>
  <si>
    <t>1590</t>
  </si>
  <si>
    <t>PL/JA/16300</t>
  </si>
  <si>
    <t>1599</t>
  </si>
  <si>
    <t>NAYAGARH</t>
  </si>
  <si>
    <t>PRAKASH KUMAR MOHANTY</t>
  </si>
  <si>
    <t>22/12/2025</t>
  </si>
  <si>
    <t>PL/JA/16245</t>
  </si>
  <si>
    <t>1600</t>
  </si>
  <si>
    <t>DOLASAHI</t>
  </si>
  <si>
    <t>ANNAPURNA PAINTS</t>
  </si>
  <si>
    <t>PL/JA/16254</t>
  </si>
  <si>
    <t>1595</t>
  </si>
  <si>
    <t>SAINATH ENTERPRISES</t>
  </si>
  <si>
    <t>PL/JA/16255</t>
  </si>
  <si>
    <t>1592/1603</t>
  </si>
  <si>
    <t>PATTAKHANDA PAINTS</t>
  </si>
  <si>
    <t>PL/JA/16256</t>
  </si>
  <si>
    <t>1609</t>
  </si>
  <si>
    <t>PL/JA/16323</t>
  </si>
  <si>
    <t>1624</t>
  </si>
  <si>
    <t>PL/JA/16324</t>
  </si>
  <si>
    <t>1620</t>
  </si>
  <si>
    <t>23/12/2025</t>
  </si>
  <si>
    <t>PL/JA/16280</t>
  </si>
  <si>
    <t>1623</t>
  </si>
  <si>
    <t>NABARANGPUR</t>
  </si>
  <si>
    <t>UMA HARDWARE</t>
  </si>
  <si>
    <t>PL/JA/16326</t>
  </si>
  <si>
    <t>1636</t>
  </si>
  <si>
    <t>PL/JA/16456</t>
  </si>
  <si>
    <t>1641</t>
  </si>
  <si>
    <t>24/12/2025</t>
  </si>
  <si>
    <t>PL/JA/16360</t>
  </si>
  <si>
    <t>1626</t>
  </si>
  <si>
    <t>PL/JA/16381</t>
  </si>
  <si>
    <t>1647</t>
  </si>
  <si>
    <t>GUDIA KATENI</t>
  </si>
  <si>
    <t>POPULAR SANITARY AND PAINTS</t>
  </si>
  <si>
    <t>PL/JA/16388</t>
  </si>
  <si>
    <t>1637/1646</t>
  </si>
  <si>
    <t>DHALAPATHAR</t>
  </si>
  <si>
    <t>JAY JAGANNATH TRADERS</t>
  </si>
  <si>
    <t>PL/JA/16418</t>
  </si>
  <si>
    <t>1635</t>
  </si>
  <si>
    <t>25/12/2025</t>
  </si>
  <si>
    <t>PL/JA/16391</t>
  </si>
  <si>
    <t>1655/1650/1649</t>
  </si>
  <si>
    <t>BHANJANAGAR</t>
  </si>
  <si>
    <t>SRI NIDHI HW STORE</t>
  </si>
  <si>
    <t>PL/JA/16412</t>
  </si>
  <si>
    <t>1652</t>
  </si>
  <si>
    <t>26/12/2025</t>
  </si>
  <si>
    <t>PL/JA/16409</t>
  </si>
  <si>
    <t>1656</t>
  </si>
  <si>
    <t>PL/JA/16419</t>
  </si>
  <si>
    <t>1630</t>
  </si>
  <si>
    <t>PL/JA/16445</t>
  </si>
  <si>
    <t>1660</t>
  </si>
  <si>
    <t>PL/JA/16446</t>
  </si>
  <si>
    <t>1657</t>
  </si>
  <si>
    <t>PL/JA/16450</t>
  </si>
  <si>
    <t>1659</t>
  </si>
  <si>
    <t>GOBINDPUR</t>
  </si>
  <si>
    <t>SHREE ENTERPRISES</t>
  </si>
  <si>
    <t>27/12/2025</t>
  </si>
  <si>
    <t>PL/JA/16477</t>
  </si>
  <si>
    <t>1664</t>
  </si>
  <si>
    <t>CHARAMPA</t>
  </si>
  <si>
    <t>MALLICK DISTRIBUTORS</t>
  </si>
  <si>
    <t>PL/JA/16520</t>
  </si>
  <si>
    <t>1667</t>
  </si>
  <si>
    <t>PL/JA/16525</t>
  </si>
  <si>
    <t>1671</t>
  </si>
  <si>
    <t>PL/JA/16547</t>
  </si>
  <si>
    <t>1673</t>
  </si>
  <si>
    <t>MANGALPUR</t>
  </si>
  <si>
    <t>ABHISHEK TRADERS</t>
  </si>
  <si>
    <t>30/12/2025</t>
  </si>
  <si>
    <t>PL/JA/16606</t>
  </si>
  <si>
    <t>1683</t>
  </si>
  <si>
    <t>SALIPUR</t>
  </si>
  <si>
    <t>SNEHA ENTERPRISES</t>
  </si>
  <si>
    <t>PL/JA/16616</t>
  </si>
  <si>
    <t>1672</t>
  </si>
  <si>
    <t>UJALESWARI TRADERS</t>
  </si>
  <si>
    <t>PL/JA/16633</t>
  </si>
  <si>
    <t>1658</t>
  </si>
  <si>
    <t>PL/JA/16662</t>
  </si>
  <si>
    <t>1678</t>
  </si>
  <si>
    <t>PL/JA/16663</t>
  </si>
  <si>
    <t>1690</t>
  </si>
  <si>
    <t>PL/JA/16926</t>
  </si>
  <si>
    <t>1682</t>
  </si>
  <si>
    <t>31/12/2025</t>
  </si>
  <si>
    <t>PL/JA/16666</t>
  </si>
  <si>
    <t>1679</t>
  </si>
  <si>
    <t>SATYA HARDWARE AND SANITARY STORE</t>
  </si>
  <si>
    <t>PL/JA/16695</t>
  </si>
  <si>
    <t>1684</t>
  </si>
  <si>
    <t>PL/JA/16756</t>
  </si>
  <si>
    <t>1703</t>
  </si>
  <si>
    <t>PL/JA/16757</t>
  </si>
  <si>
    <t>1691</t>
  </si>
  <si>
    <t>PL/JA/16758</t>
  </si>
  <si>
    <t>1676</t>
  </si>
  <si>
    <t>ANANDAPUR</t>
  </si>
  <si>
    <t>PL/JA/16774</t>
  </si>
  <si>
    <t>1665</t>
  </si>
  <si>
    <t>PL/JA/16790</t>
  </si>
  <si>
    <t>1706</t>
  </si>
  <si>
    <t>PL/JA/16980</t>
  </si>
  <si>
    <t>1693/1695</t>
  </si>
  <si>
    <t>SABAT GENERAL AND PAINTS STORE</t>
  </si>
  <si>
    <t>(RUPEES TWO LAKH SEVENTY EIGHT THOUSAND THREE HUNDRED FOURTEEN ONLY)</t>
  </si>
  <si>
    <t>Bill Date: 31/12/2025
Bill No : 22881
Total Amount: 278314.00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</si>
</sst>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0" fillId="2" borderId="13" xfId="0" applyNumberFormat="1" applyFont="1" applyFill="1" applyBorder="1" applyAlignment="1">
      <alignment horizontal="center"/>
    </xf>
    <xf numFmtId="0" fontId="0" fillId="2" borderId="14" xfId="0" applyNumberFormat="1" applyFont="1" applyFill="1" applyBorder="1"/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/>
    <xf numFmtId="0" fontId="2" fillId="2" borderId="20" xfId="0" applyNumberFormat="1" applyFont="1" applyFill="1" applyBorder="1"/>
    <xf numFmtId="164" fontId="0" fillId="2" borderId="20" xfId="0" applyNumberFormat="1" applyFont="1" applyFill="1" applyBorder="1"/>
    <xf numFmtId="2" fontId="0" fillId="2" borderId="20" xfId="0" applyNumberFormat="1" applyFont="1" applyFill="1" applyBorder="1"/>
    <xf numFmtId="0" fontId="0" fillId="2" borderId="21" xfId="0" applyNumberFormat="1" applyFont="1" applyFill="1" applyBorder="1"/>
    <xf numFmtId="0" fontId="0" fillId="2" borderId="22" xfId="0" applyNumberFormat="1" applyFont="1" applyFill="1" applyBorder="1" applyAlignment="1">
      <alignment horizontal="center"/>
    </xf>
    <xf numFmtId="0" fontId="0" fillId="2" borderId="15" xfId="0" applyNumberFormat="1" applyFont="1" applyFill="1" applyBorder="1"/>
    <xf numFmtId="0" fontId="2" fillId="2" borderId="15" xfId="0" applyNumberFormat="1" applyFont="1" applyFill="1" applyBorder="1"/>
    <xf numFmtId="164" fontId="0" fillId="2" borderId="15" xfId="0" applyNumberFormat="1" applyFont="1" applyFill="1" applyBorder="1"/>
    <xf numFmtId="2" fontId="0" fillId="2" borderId="15" xfId="0" applyNumberFormat="1" applyFont="1" applyFill="1" applyBorder="1"/>
    <xf numFmtId="0" fontId="0" fillId="2" borderId="23" xfId="0" applyNumberFormat="1" applyFont="1" applyFill="1" applyBorder="1"/>
    <xf numFmtId="0" fontId="1" fillId="2" borderId="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 wrapText="1"/>
    </xf>
    <xf numFmtId="0" fontId="1" fillId="2" borderId="12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2" fontId="1" fillId="2" borderId="11" xfId="0" applyNumberFormat="1" applyFont="1" applyFill="1" applyBorder="1" applyAlignment="1">
      <alignment horizontal="right" vertical="center"/>
    </xf>
    <xf numFmtId="164" fontId="1" fillId="2" borderId="1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006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abSelected="1" workbookViewId="0">
      <selection activeCell="N2" sqref="N2"/>
    </sheetView>
  </sheetViews>
  <sheetFormatPr defaultRowHeight="15"/>
  <cols>
    <col min="1" max="1" width="4" style="10" bestFit="1" customWidth="1"/>
    <col min="2" max="2" width="10.7109375" style="10" bestFit="1" customWidth="1"/>
    <col min="3" max="3" width="11.7109375" style="10" bestFit="1" customWidth="1"/>
    <col min="4" max="4" width="9.85546875" style="10" bestFit="1" customWidth="1"/>
    <col min="5" max="5" width="11.42578125" style="10" bestFit="1" customWidth="1"/>
    <col min="6" max="6" width="20.140625" style="13" customWidth="1"/>
    <col min="7" max="7" width="5.7109375" style="10" customWidth="1"/>
    <col min="8" max="8" width="9.5703125" style="14" bestFit="1" customWidth="1"/>
    <col min="9" max="9" width="6" style="10" customWidth="1"/>
    <col min="10" max="10" width="7.5703125" style="10" bestFit="1" customWidth="1"/>
    <col min="11" max="11" width="6.42578125" style="10" bestFit="1" customWidth="1"/>
    <col min="12" max="12" width="9.5703125" style="15" bestFit="1" customWidth="1"/>
    <col min="13" max="13" width="11.85546875" style="10" bestFit="1" customWidth="1"/>
    <col min="14" max="14" width="39.140625" style="10" bestFit="1" customWidth="1"/>
    <col min="15" max="16" width="9.5703125" style="10" bestFit="1" customWidth="1"/>
    <col min="17" max="16384" width="9.140625" style="10"/>
  </cols>
  <sheetData>
    <row r="1" spans="1:15" ht="73.5" customHeight="1" thickBot="1">
      <c r="A1" s="62"/>
      <c r="B1" s="63"/>
      <c r="C1" s="63"/>
      <c r="D1" s="63"/>
      <c r="E1" s="63"/>
      <c r="F1" s="63"/>
      <c r="G1" s="64"/>
      <c r="H1" s="59" t="s">
        <v>38</v>
      </c>
      <c r="I1" s="60"/>
      <c r="J1" s="60"/>
      <c r="K1" s="60"/>
      <c r="L1" s="61"/>
    </row>
    <row r="2" spans="1:15" ht="87" customHeight="1" thickBot="1">
      <c r="A2" s="65" t="s">
        <v>36</v>
      </c>
      <c r="B2" s="66"/>
      <c r="C2" s="66"/>
      <c r="D2" s="66"/>
      <c r="E2" s="66"/>
      <c r="F2" s="66"/>
      <c r="G2" s="67"/>
      <c r="H2" s="59" t="s">
        <v>481</v>
      </c>
      <c r="I2" s="60"/>
      <c r="J2" s="60"/>
      <c r="K2" s="60"/>
      <c r="L2" s="61"/>
      <c r="M2" s="11"/>
      <c r="N2" s="11"/>
      <c r="O2" s="11"/>
    </row>
    <row r="3" spans="1:15" s="47" customFormat="1" ht="15" customHeight="1" thickBot="1">
      <c r="A3" s="42" t="s">
        <v>0</v>
      </c>
      <c r="B3" s="43" t="s">
        <v>1</v>
      </c>
      <c r="C3" s="43" t="s">
        <v>2</v>
      </c>
      <c r="D3" s="43" t="s">
        <v>13</v>
      </c>
      <c r="E3" s="43" t="s">
        <v>12</v>
      </c>
      <c r="F3" s="43" t="s">
        <v>3</v>
      </c>
      <c r="G3" s="43" t="s">
        <v>4</v>
      </c>
      <c r="H3" s="44" t="s">
        <v>5</v>
      </c>
      <c r="I3" s="43" t="s">
        <v>6</v>
      </c>
      <c r="J3" s="43" t="s">
        <v>119</v>
      </c>
      <c r="K3" s="43" t="s">
        <v>7</v>
      </c>
      <c r="L3" s="43" t="s">
        <v>8</v>
      </c>
      <c r="M3" s="45" t="s">
        <v>14</v>
      </c>
      <c r="N3" s="46" t="s">
        <v>11</v>
      </c>
    </row>
    <row r="4" spans="1:15" ht="15" customHeight="1">
      <c r="A4" s="36">
        <v>1</v>
      </c>
      <c r="B4" s="37" t="s">
        <v>121</v>
      </c>
      <c r="C4" s="37" t="s">
        <v>122</v>
      </c>
      <c r="D4" s="37" t="s">
        <v>123</v>
      </c>
      <c r="E4" s="38" t="s">
        <v>15</v>
      </c>
      <c r="F4" s="37" t="s">
        <v>67</v>
      </c>
      <c r="G4" s="37">
        <v>29</v>
      </c>
      <c r="H4" s="39">
        <v>296</v>
      </c>
      <c r="I4" s="40">
        <v>3.15</v>
      </c>
      <c r="J4" s="40">
        <f t="shared" ref="J4:J67" si="0">G4*20</f>
        <v>580</v>
      </c>
      <c r="K4" s="40">
        <v>40</v>
      </c>
      <c r="L4" s="40">
        <f t="shared" ref="L4:L67" si="1">H4*I4+J4+K4</f>
        <v>1552.4</v>
      </c>
      <c r="M4" s="41"/>
      <c r="N4" s="26" t="s">
        <v>124</v>
      </c>
    </row>
    <row r="5" spans="1:15" ht="15" customHeight="1">
      <c r="A5" s="28">
        <f>A4+1</f>
        <v>2</v>
      </c>
      <c r="B5" s="18" t="s">
        <v>121</v>
      </c>
      <c r="C5" s="18" t="s">
        <v>125</v>
      </c>
      <c r="D5" s="18" t="s">
        <v>126</v>
      </c>
      <c r="E5" s="19" t="s">
        <v>15</v>
      </c>
      <c r="F5" s="18" t="s">
        <v>127</v>
      </c>
      <c r="G5" s="18">
        <v>26</v>
      </c>
      <c r="H5" s="20">
        <v>318</v>
      </c>
      <c r="I5" s="21">
        <v>3.15</v>
      </c>
      <c r="J5" s="21">
        <f t="shared" si="0"/>
        <v>520</v>
      </c>
      <c r="K5" s="21">
        <v>40</v>
      </c>
      <c r="L5" s="21">
        <f t="shared" si="1"/>
        <v>1561.6999999999998</v>
      </c>
      <c r="M5" s="29"/>
      <c r="N5" s="26" t="s">
        <v>100</v>
      </c>
    </row>
    <row r="6" spans="1:15" ht="15" customHeight="1">
      <c r="A6" s="28">
        <f t="shared" ref="A6:A69" si="2">A5+1</f>
        <v>3</v>
      </c>
      <c r="B6" s="18" t="s">
        <v>121</v>
      </c>
      <c r="C6" s="18" t="s">
        <v>128</v>
      </c>
      <c r="D6" s="18" t="s">
        <v>129</v>
      </c>
      <c r="E6" s="19" t="s">
        <v>15</v>
      </c>
      <c r="F6" s="18" t="s">
        <v>28</v>
      </c>
      <c r="G6" s="18">
        <v>10</v>
      </c>
      <c r="H6" s="20">
        <v>125</v>
      </c>
      <c r="I6" s="21">
        <v>3.15</v>
      </c>
      <c r="J6" s="21">
        <f t="shared" si="0"/>
        <v>200</v>
      </c>
      <c r="K6" s="21">
        <v>40</v>
      </c>
      <c r="L6" s="21">
        <f t="shared" si="1"/>
        <v>633.75</v>
      </c>
      <c r="M6" s="29"/>
      <c r="N6" s="26" t="s">
        <v>130</v>
      </c>
    </row>
    <row r="7" spans="1:15" ht="15" customHeight="1">
      <c r="A7" s="28">
        <f t="shared" si="2"/>
        <v>4</v>
      </c>
      <c r="B7" s="18" t="s">
        <v>121</v>
      </c>
      <c r="C7" s="18" t="s">
        <v>131</v>
      </c>
      <c r="D7" s="18" t="s">
        <v>132</v>
      </c>
      <c r="E7" s="19" t="s">
        <v>15</v>
      </c>
      <c r="F7" s="18" t="s">
        <v>101</v>
      </c>
      <c r="G7" s="18">
        <v>10</v>
      </c>
      <c r="H7" s="20">
        <v>200</v>
      </c>
      <c r="I7" s="21">
        <v>3.15</v>
      </c>
      <c r="J7" s="21">
        <f t="shared" si="0"/>
        <v>200</v>
      </c>
      <c r="K7" s="21">
        <v>40</v>
      </c>
      <c r="L7" s="21">
        <f t="shared" si="1"/>
        <v>870</v>
      </c>
      <c r="M7" s="29"/>
      <c r="N7" s="26" t="s">
        <v>66</v>
      </c>
    </row>
    <row r="8" spans="1:15" ht="15" customHeight="1">
      <c r="A8" s="28">
        <f t="shared" si="2"/>
        <v>5</v>
      </c>
      <c r="B8" s="18" t="s">
        <v>121</v>
      </c>
      <c r="C8" s="18" t="s">
        <v>133</v>
      </c>
      <c r="D8" s="18" t="s">
        <v>134</v>
      </c>
      <c r="E8" s="19" t="s">
        <v>15</v>
      </c>
      <c r="F8" s="18" t="s">
        <v>16</v>
      </c>
      <c r="G8" s="18">
        <v>66</v>
      </c>
      <c r="H8" s="20">
        <v>669</v>
      </c>
      <c r="I8" s="21">
        <v>3.15</v>
      </c>
      <c r="J8" s="21">
        <f t="shared" si="0"/>
        <v>1320</v>
      </c>
      <c r="K8" s="21">
        <v>40</v>
      </c>
      <c r="L8" s="21">
        <f t="shared" si="1"/>
        <v>3467.35</v>
      </c>
      <c r="M8" s="29"/>
      <c r="N8" s="26" t="s">
        <v>17</v>
      </c>
    </row>
    <row r="9" spans="1:15" ht="15" customHeight="1">
      <c r="A9" s="28">
        <f t="shared" si="2"/>
        <v>6</v>
      </c>
      <c r="B9" s="18" t="s">
        <v>121</v>
      </c>
      <c r="C9" s="18" t="s">
        <v>135</v>
      </c>
      <c r="D9" s="18" t="s">
        <v>136</v>
      </c>
      <c r="E9" s="19" t="s">
        <v>15</v>
      </c>
      <c r="F9" s="18" t="s">
        <v>25</v>
      </c>
      <c r="G9" s="18">
        <v>64</v>
      </c>
      <c r="H9" s="20">
        <v>1150</v>
      </c>
      <c r="I9" s="21">
        <v>3.15</v>
      </c>
      <c r="J9" s="21">
        <f t="shared" si="0"/>
        <v>1280</v>
      </c>
      <c r="K9" s="21">
        <v>40</v>
      </c>
      <c r="L9" s="21">
        <f t="shared" si="1"/>
        <v>4942.5</v>
      </c>
      <c r="M9" s="29"/>
      <c r="N9" s="26" t="s">
        <v>26</v>
      </c>
    </row>
    <row r="10" spans="1:15" ht="15" customHeight="1">
      <c r="A10" s="28">
        <f t="shared" si="2"/>
        <v>7</v>
      </c>
      <c r="B10" s="18" t="s">
        <v>121</v>
      </c>
      <c r="C10" s="18" t="s">
        <v>137</v>
      </c>
      <c r="D10" s="18" t="s">
        <v>138</v>
      </c>
      <c r="E10" s="19" t="s">
        <v>15</v>
      </c>
      <c r="F10" s="18" t="s">
        <v>88</v>
      </c>
      <c r="G10" s="18">
        <v>75</v>
      </c>
      <c r="H10" s="20">
        <v>650</v>
      </c>
      <c r="I10" s="21">
        <v>3.15</v>
      </c>
      <c r="J10" s="21">
        <f t="shared" si="0"/>
        <v>1500</v>
      </c>
      <c r="K10" s="21">
        <v>40</v>
      </c>
      <c r="L10" s="21">
        <f t="shared" si="1"/>
        <v>3587.5</v>
      </c>
      <c r="M10" s="29"/>
      <c r="N10" s="27" t="s">
        <v>54</v>
      </c>
    </row>
    <row r="11" spans="1:15" ht="15" customHeight="1">
      <c r="A11" s="28">
        <f t="shared" si="2"/>
        <v>8</v>
      </c>
      <c r="B11" s="18" t="s">
        <v>121</v>
      </c>
      <c r="C11" s="18" t="s">
        <v>139</v>
      </c>
      <c r="D11" s="18" t="s">
        <v>140</v>
      </c>
      <c r="E11" s="19" t="s">
        <v>15</v>
      </c>
      <c r="F11" s="18" t="s">
        <v>68</v>
      </c>
      <c r="G11" s="18">
        <v>5</v>
      </c>
      <c r="H11" s="20">
        <v>100</v>
      </c>
      <c r="I11" s="21">
        <v>3.15</v>
      </c>
      <c r="J11" s="21">
        <f t="shared" si="0"/>
        <v>100</v>
      </c>
      <c r="K11" s="21">
        <v>40</v>
      </c>
      <c r="L11" s="21">
        <f t="shared" si="1"/>
        <v>455</v>
      </c>
      <c r="M11" s="29"/>
      <c r="N11" s="26" t="s">
        <v>69</v>
      </c>
    </row>
    <row r="12" spans="1:15" ht="15" customHeight="1">
      <c r="A12" s="28">
        <f t="shared" si="2"/>
        <v>9</v>
      </c>
      <c r="B12" s="18" t="s">
        <v>141</v>
      </c>
      <c r="C12" s="18" t="s">
        <v>142</v>
      </c>
      <c r="D12" s="18" t="s">
        <v>143</v>
      </c>
      <c r="E12" s="19" t="s">
        <v>15</v>
      </c>
      <c r="F12" s="19" t="s">
        <v>144</v>
      </c>
      <c r="G12" s="18">
        <v>24</v>
      </c>
      <c r="H12" s="20">
        <v>523</v>
      </c>
      <c r="I12" s="21">
        <v>3.15</v>
      </c>
      <c r="J12" s="21">
        <f t="shared" si="0"/>
        <v>480</v>
      </c>
      <c r="K12" s="21">
        <v>40</v>
      </c>
      <c r="L12" s="21">
        <f t="shared" si="1"/>
        <v>2167.4499999999998</v>
      </c>
      <c r="M12" s="29"/>
      <c r="N12" s="27" t="s">
        <v>145</v>
      </c>
    </row>
    <row r="13" spans="1:15" ht="15" customHeight="1">
      <c r="A13" s="28">
        <f t="shared" si="2"/>
        <v>10</v>
      </c>
      <c r="B13" s="18" t="s">
        <v>141</v>
      </c>
      <c r="C13" s="18" t="s">
        <v>146</v>
      </c>
      <c r="D13" s="18" t="s">
        <v>147</v>
      </c>
      <c r="E13" s="19" t="s">
        <v>15</v>
      </c>
      <c r="F13" s="18" t="s">
        <v>93</v>
      </c>
      <c r="G13" s="18">
        <v>7</v>
      </c>
      <c r="H13" s="20">
        <v>58</v>
      </c>
      <c r="I13" s="21">
        <v>3.15</v>
      </c>
      <c r="J13" s="21">
        <f t="shared" si="0"/>
        <v>140</v>
      </c>
      <c r="K13" s="21">
        <v>40</v>
      </c>
      <c r="L13" s="21">
        <f t="shared" si="1"/>
        <v>362.7</v>
      </c>
      <c r="M13" s="29"/>
      <c r="N13" s="26" t="s">
        <v>80</v>
      </c>
    </row>
    <row r="14" spans="1:15" ht="15" customHeight="1">
      <c r="A14" s="28">
        <f t="shared" si="2"/>
        <v>11</v>
      </c>
      <c r="B14" s="18" t="s">
        <v>141</v>
      </c>
      <c r="C14" s="18" t="s">
        <v>148</v>
      </c>
      <c r="D14" s="18" t="s">
        <v>149</v>
      </c>
      <c r="E14" s="19" t="s">
        <v>15</v>
      </c>
      <c r="F14" s="18" t="s">
        <v>150</v>
      </c>
      <c r="G14" s="18">
        <v>101</v>
      </c>
      <c r="H14" s="20">
        <v>2373</v>
      </c>
      <c r="I14" s="21">
        <v>3.15</v>
      </c>
      <c r="J14" s="21">
        <f t="shared" si="0"/>
        <v>2020</v>
      </c>
      <c r="K14" s="21">
        <v>40</v>
      </c>
      <c r="L14" s="21">
        <f t="shared" si="1"/>
        <v>9534.9500000000007</v>
      </c>
      <c r="M14" s="29"/>
      <c r="N14" s="26" t="s">
        <v>151</v>
      </c>
    </row>
    <row r="15" spans="1:15" ht="15" customHeight="1">
      <c r="A15" s="28">
        <f t="shared" si="2"/>
        <v>12</v>
      </c>
      <c r="B15" s="18" t="s">
        <v>141</v>
      </c>
      <c r="C15" s="18" t="s">
        <v>152</v>
      </c>
      <c r="D15" s="18" t="s">
        <v>153</v>
      </c>
      <c r="E15" s="19" t="s">
        <v>15</v>
      </c>
      <c r="F15" s="18" t="s">
        <v>154</v>
      </c>
      <c r="G15" s="18">
        <v>14</v>
      </c>
      <c r="H15" s="20">
        <v>180</v>
      </c>
      <c r="I15" s="21">
        <v>3.15</v>
      </c>
      <c r="J15" s="21">
        <f t="shared" si="0"/>
        <v>280</v>
      </c>
      <c r="K15" s="21">
        <v>40</v>
      </c>
      <c r="L15" s="21">
        <f t="shared" si="1"/>
        <v>887</v>
      </c>
      <c r="M15" s="29"/>
      <c r="N15" s="27" t="s">
        <v>155</v>
      </c>
    </row>
    <row r="16" spans="1:15" ht="15" customHeight="1">
      <c r="A16" s="28">
        <f t="shared" si="2"/>
        <v>13</v>
      </c>
      <c r="B16" s="18" t="s">
        <v>141</v>
      </c>
      <c r="C16" s="18" t="s">
        <v>156</v>
      </c>
      <c r="D16" s="18" t="s">
        <v>157</v>
      </c>
      <c r="E16" s="19" t="s">
        <v>15</v>
      </c>
      <c r="F16" s="18" t="s">
        <v>27</v>
      </c>
      <c r="G16" s="18">
        <v>43</v>
      </c>
      <c r="H16" s="20">
        <v>950</v>
      </c>
      <c r="I16" s="21">
        <v>3.15</v>
      </c>
      <c r="J16" s="21">
        <f t="shared" si="0"/>
        <v>860</v>
      </c>
      <c r="K16" s="21">
        <v>40</v>
      </c>
      <c r="L16" s="21">
        <f t="shared" si="1"/>
        <v>3892.5</v>
      </c>
      <c r="M16" s="29"/>
      <c r="N16" s="26" t="s">
        <v>158</v>
      </c>
    </row>
    <row r="17" spans="1:14" ht="15" customHeight="1">
      <c r="A17" s="28">
        <f t="shared" si="2"/>
        <v>14</v>
      </c>
      <c r="B17" s="18" t="s">
        <v>141</v>
      </c>
      <c r="C17" s="18" t="s">
        <v>159</v>
      </c>
      <c r="D17" s="18" t="s">
        <v>160</v>
      </c>
      <c r="E17" s="19" t="s">
        <v>15</v>
      </c>
      <c r="F17" s="18" t="s">
        <v>32</v>
      </c>
      <c r="G17" s="18">
        <v>17</v>
      </c>
      <c r="H17" s="20">
        <v>316</v>
      </c>
      <c r="I17" s="21">
        <v>3.15</v>
      </c>
      <c r="J17" s="21">
        <f t="shared" si="0"/>
        <v>340</v>
      </c>
      <c r="K17" s="21">
        <v>40</v>
      </c>
      <c r="L17" s="21">
        <f t="shared" si="1"/>
        <v>1375.4</v>
      </c>
      <c r="M17" s="29"/>
      <c r="N17" s="26" t="s">
        <v>92</v>
      </c>
    </row>
    <row r="18" spans="1:14" ht="15" customHeight="1">
      <c r="A18" s="28">
        <f t="shared" si="2"/>
        <v>15</v>
      </c>
      <c r="B18" s="18" t="s">
        <v>141</v>
      </c>
      <c r="C18" s="18" t="s">
        <v>161</v>
      </c>
      <c r="D18" s="18" t="s">
        <v>162</v>
      </c>
      <c r="E18" s="19" t="s">
        <v>15</v>
      </c>
      <c r="F18" s="18" t="s">
        <v>83</v>
      </c>
      <c r="G18" s="18">
        <v>29</v>
      </c>
      <c r="H18" s="20">
        <v>395</v>
      </c>
      <c r="I18" s="21">
        <v>3.15</v>
      </c>
      <c r="J18" s="21">
        <f t="shared" si="0"/>
        <v>580</v>
      </c>
      <c r="K18" s="21">
        <v>40</v>
      </c>
      <c r="L18" s="21">
        <f t="shared" si="1"/>
        <v>1864.25</v>
      </c>
      <c r="M18" s="29"/>
      <c r="N18" s="26" t="s">
        <v>84</v>
      </c>
    </row>
    <row r="19" spans="1:14" ht="15" customHeight="1">
      <c r="A19" s="28">
        <f t="shared" si="2"/>
        <v>16</v>
      </c>
      <c r="B19" s="18" t="s">
        <v>85</v>
      </c>
      <c r="C19" s="18" t="s">
        <v>163</v>
      </c>
      <c r="D19" s="18"/>
      <c r="E19" s="19" t="s">
        <v>55</v>
      </c>
      <c r="F19" s="19" t="s">
        <v>46</v>
      </c>
      <c r="G19" s="18">
        <v>18</v>
      </c>
      <c r="H19" s="20">
        <v>108</v>
      </c>
      <c r="I19" s="21">
        <v>3.15</v>
      </c>
      <c r="J19" s="21">
        <f t="shared" si="0"/>
        <v>360</v>
      </c>
      <c r="K19" s="21">
        <v>40</v>
      </c>
      <c r="L19" s="21">
        <f t="shared" si="1"/>
        <v>740.2</v>
      </c>
      <c r="M19" s="29" t="s">
        <v>30</v>
      </c>
      <c r="N19" s="26" t="s">
        <v>18</v>
      </c>
    </row>
    <row r="20" spans="1:14" ht="15" customHeight="1">
      <c r="A20" s="28">
        <f t="shared" si="2"/>
        <v>17</v>
      </c>
      <c r="B20" s="18" t="s">
        <v>85</v>
      </c>
      <c r="C20" s="18" t="s">
        <v>164</v>
      </c>
      <c r="D20" s="18"/>
      <c r="E20" s="19" t="s">
        <v>51</v>
      </c>
      <c r="F20" s="19" t="s">
        <v>46</v>
      </c>
      <c r="G20" s="18">
        <v>10</v>
      </c>
      <c r="H20" s="20">
        <v>200</v>
      </c>
      <c r="I20" s="21">
        <v>3.15</v>
      </c>
      <c r="J20" s="21">
        <f t="shared" si="0"/>
        <v>200</v>
      </c>
      <c r="K20" s="21">
        <v>40</v>
      </c>
      <c r="L20" s="21">
        <f t="shared" si="1"/>
        <v>870</v>
      </c>
      <c r="M20" s="29" t="s">
        <v>30</v>
      </c>
      <c r="N20" s="27" t="s">
        <v>65</v>
      </c>
    </row>
    <row r="21" spans="1:14" ht="15" customHeight="1">
      <c r="A21" s="28">
        <f t="shared" si="2"/>
        <v>18</v>
      </c>
      <c r="B21" s="18" t="s">
        <v>165</v>
      </c>
      <c r="C21" s="18" t="s">
        <v>166</v>
      </c>
      <c r="D21" s="18" t="s">
        <v>114</v>
      </c>
      <c r="E21" s="19" t="s">
        <v>93</v>
      </c>
      <c r="F21" s="19" t="s">
        <v>46</v>
      </c>
      <c r="G21" s="18">
        <v>30</v>
      </c>
      <c r="H21" s="20">
        <v>1200</v>
      </c>
      <c r="I21" s="21">
        <v>3.15</v>
      </c>
      <c r="J21" s="21">
        <f t="shared" si="0"/>
        <v>600</v>
      </c>
      <c r="K21" s="21">
        <v>40</v>
      </c>
      <c r="L21" s="21">
        <f t="shared" si="1"/>
        <v>4420</v>
      </c>
      <c r="M21" s="29" t="s">
        <v>30</v>
      </c>
      <c r="N21" s="26" t="s">
        <v>80</v>
      </c>
    </row>
    <row r="22" spans="1:14" ht="15" customHeight="1">
      <c r="A22" s="28">
        <f t="shared" si="2"/>
        <v>19</v>
      </c>
      <c r="B22" s="18" t="s">
        <v>165</v>
      </c>
      <c r="C22" s="18" t="s">
        <v>167</v>
      </c>
      <c r="D22" s="18" t="s">
        <v>168</v>
      </c>
      <c r="E22" s="19" t="s">
        <v>15</v>
      </c>
      <c r="F22" s="18" t="s">
        <v>81</v>
      </c>
      <c r="G22" s="18">
        <v>60</v>
      </c>
      <c r="H22" s="20">
        <v>1365</v>
      </c>
      <c r="I22" s="21">
        <v>3.15</v>
      </c>
      <c r="J22" s="21">
        <f t="shared" si="0"/>
        <v>1200</v>
      </c>
      <c r="K22" s="21">
        <v>40</v>
      </c>
      <c r="L22" s="21">
        <f t="shared" si="1"/>
        <v>5539.75</v>
      </c>
      <c r="M22" s="29"/>
      <c r="N22" s="27" t="s">
        <v>45</v>
      </c>
    </row>
    <row r="23" spans="1:14" ht="15" customHeight="1">
      <c r="A23" s="28">
        <f t="shared" si="2"/>
        <v>20</v>
      </c>
      <c r="B23" s="18" t="s">
        <v>165</v>
      </c>
      <c r="C23" s="18" t="s">
        <v>169</v>
      </c>
      <c r="D23" s="18" t="s">
        <v>170</v>
      </c>
      <c r="E23" s="19" t="s">
        <v>15</v>
      </c>
      <c r="F23" s="18" t="s">
        <v>171</v>
      </c>
      <c r="G23" s="18">
        <v>8</v>
      </c>
      <c r="H23" s="20">
        <v>45</v>
      </c>
      <c r="I23" s="21">
        <v>3.15</v>
      </c>
      <c r="J23" s="21">
        <f t="shared" si="0"/>
        <v>160</v>
      </c>
      <c r="K23" s="21">
        <v>40</v>
      </c>
      <c r="L23" s="21">
        <f t="shared" si="1"/>
        <v>341.75</v>
      </c>
      <c r="M23" s="29"/>
      <c r="N23" s="26" t="s">
        <v>172</v>
      </c>
    </row>
    <row r="24" spans="1:14" ht="15" customHeight="1">
      <c r="A24" s="28">
        <f t="shared" si="2"/>
        <v>21</v>
      </c>
      <c r="B24" s="18" t="s">
        <v>165</v>
      </c>
      <c r="C24" s="18" t="s">
        <v>173</v>
      </c>
      <c r="D24" s="18" t="s">
        <v>174</v>
      </c>
      <c r="E24" s="19" t="s">
        <v>15</v>
      </c>
      <c r="F24" s="18" t="s">
        <v>60</v>
      </c>
      <c r="G24" s="18">
        <v>12</v>
      </c>
      <c r="H24" s="20">
        <v>90</v>
      </c>
      <c r="I24" s="21">
        <v>3.15</v>
      </c>
      <c r="J24" s="21">
        <f t="shared" si="0"/>
        <v>240</v>
      </c>
      <c r="K24" s="21">
        <v>40</v>
      </c>
      <c r="L24" s="21">
        <f t="shared" si="1"/>
        <v>563.5</v>
      </c>
      <c r="M24" s="29"/>
      <c r="N24" s="26" t="s">
        <v>61</v>
      </c>
    </row>
    <row r="25" spans="1:14" ht="15" customHeight="1">
      <c r="A25" s="28">
        <f t="shared" si="2"/>
        <v>22</v>
      </c>
      <c r="B25" s="18" t="s">
        <v>165</v>
      </c>
      <c r="C25" s="18" t="s">
        <v>175</v>
      </c>
      <c r="D25" s="18" t="s">
        <v>176</v>
      </c>
      <c r="E25" s="19" t="s">
        <v>15</v>
      </c>
      <c r="F25" s="18" t="s">
        <v>79</v>
      </c>
      <c r="G25" s="18">
        <v>64</v>
      </c>
      <c r="H25" s="20">
        <v>918</v>
      </c>
      <c r="I25" s="21">
        <v>3.15</v>
      </c>
      <c r="J25" s="21">
        <f t="shared" si="0"/>
        <v>1280</v>
      </c>
      <c r="K25" s="21">
        <v>40</v>
      </c>
      <c r="L25" s="21">
        <f t="shared" si="1"/>
        <v>4211.7</v>
      </c>
      <c r="M25" s="29"/>
      <c r="N25" s="26" t="s">
        <v>177</v>
      </c>
    </row>
    <row r="26" spans="1:14" ht="15" customHeight="1">
      <c r="A26" s="28">
        <f t="shared" si="2"/>
        <v>23</v>
      </c>
      <c r="B26" s="18" t="s">
        <v>165</v>
      </c>
      <c r="C26" s="18" t="s">
        <v>178</v>
      </c>
      <c r="D26" s="18" t="s">
        <v>179</v>
      </c>
      <c r="E26" s="19" t="s">
        <v>15</v>
      </c>
      <c r="F26" s="18" t="s">
        <v>115</v>
      </c>
      <c r="G26" s="18">
        <v>8</v>
      </c>
      <c r="H26" s="20">
        <v>200</v>
      </c>
      <c r="I26" s="21">
        <v>3.15</v>
      </c>
      <c r="J26" s="21">
        <f t="shared" si="0"/>
        <v>160</v>
      </c>
      <c r="K26" s="21">
        <v>40</v>
      </c>
      <c r="L26" s="21">
        <f t="shared" si="1"/>
        <v>830</v>
      </c>
      <c r="M26" s="29"/>
      <c r="N26" s="26" t="s">
        <v>116</v>
      </c>
    </row>
    <row r="27" spans="1:14" ht="15" customHeight="1">
      <c r="A27" s="28">
        <f t="shared" si="2"/>
        <v>24</v>
      </c>
      <c r="B27" s="18" t="s">
        <v>180</v>
      </c>
      <c r="C27" s="18" t="s">
        <v>181</v>
      </c>
      <c r="D27" s="18" t="s">
        <v>182</v>
      </c>
      <c r="E27" s="19" t="s">
        <v>15</v>
      </c>
      <c r="F27" s="18" t="s">
        <v>58</v>
      </c>
      <c r="G27" s="18">
        <v>18</v>
      </c>
      <c r="H27" s="20">
        <v>450</v>
      </c>
      <c r="I27" s="21">
        <v>3.15</v>
      </c>
      <c r="J27" s="21">
        <f t="shared" si="0"/>
        <v>360</v>
      </c>
      <c r="K27" s="21">
        <v>40</v>
      </c>
      <c r="L27" s="21">
        <f t="shared" si="1"/>
        <v>1817.5</v>
      </c>
      <c r="M27" s="29"/>
      <c r="N27" s="27" t="s">
        <v>59</v>
      </c>
    </row>
    <row r="28" spans="1:14" ht="15" customHeight="1">
      <c r="A28" s="28">
        <f t="shared" si="2"/>
        <v>25</v>
      </c>
      <c r="B28" s="18" t="s">
        <v>183</v>
      </c>
      <c r="C28" s="18" t="s">
        <v>184</v>
      </c>
      <c r="D28" s="18" t="s">
        <v>185</v>
      </c>
      <c r="E28" s="19" t="s">
        <v>15</v>
      </c>
      <c r="F28" s="18" t="s">
        <v>81</v>
      </c>
      <c r="G28" s="18">
        <v>31</v>
      </c>
      <c r="H28" s="20">
        <v>482.5</v>
      </c>
      <c r="I28" s="21">
        <v>3.15</v>
      </c>
      <c r="J28" s="21">
        <f t="shared" si="0"/>
        <v>620</v>
      </c>
      <c r="K28" s="21">
        <v>40</v>
      </c>
      <c r="L28" s="21">
        <f t="shared" si="1"/>
        <v>2179.875</v>
      </c>
      <c r="M28" s="29"/>
      <c r="N28" s="27" t="s">
        <v>45</v>
      </c>
    </row>
    <row r="29" spans="1:14" ht="15" customHeight="1">
      <c r="A29" s="28">
        <f t="shared" si="2"/>
        <v>26</v>
      </c>
      <c r="B29" s="18" t="s">
        <v>183</v>
      </c>
      <c r="C29" s="18" t="s">
        <v>186</v>
      </c>
      <c r="D29" s="18" t="s">
        <v>187</v>
      </c>
      <c r="E29" s="19" t="s">
        <v>15</v>
      </c>
      <c r="F29" s="18" t="s">
        <v>188</v>
      </c>
      <c r="G29" s="18">
        <v>28</v>
      </c>
      <c r="H29" s="20">
        <v>622.5</v>
      </c>
      <c r="I29" s="21">
        <v>3.15</v>
      </c>
      <c r="J29" s="21">
        <f t="shared" si="0"/>
        <v>560</v>
      </c>
      <c r="K29" s="21">
        <v>40</v>
      </c>
      <c r="L29" s="21">
        <f t="shared" si="1"/>
        <v>2560.875</v>
      </c>
      <c r="M29" s="29"/>
      <c r="N29" s="27" t="s">
        <v>189</v>
      </c>
    </row>
    <row r="30" spans="1:14" ht="15" customHeight="1">
      <c r="A30" s="28">
        <f t="shared" si="2"/>
        <v>27</v>
      </c>
      <c r="B30" s="18" t="s">
        <v>183</v>
      </c>
      <c r="C30" s="18" t="s">
        <v>190</v>
      </c>
      <c r="D30" s="18" t="s">
        <v>191</v>
      </c>
      <c r="E30" s="19" t="s">
        <v>15</v>
      </c>
      <c r="F30" s="19" t="s">
        <v>63</v>
      </c>
      <c r="G30" s="18">
        <v>10</v>
      </c>
      <c r="H30" s="20">
        <v>188</v>
      </c>
      <c r="I30" s="21">
        <v>3.15</v>
      </c>
      <c r="J30" s="21">
        <f t="shared" si="0"/>
        <v>200</v>
      </c>
      <c r="K30" s="21">
        <v>40</v>
      </c>
      <c r="L30" s="21">
        <f t="shared" si="1"/>
        <v>832.19999999999993</v>
      </c>
      <c r="M30" s="29"/>
      <c r="N30" s="26" t="s">
        <v>192</v>
      </c>
    </row>
    <row r="31" spans="1:14" ht="15" customHeight="1">
      <c r="A31" s="28">
        <f t="shared" si="2"/>
        <v>28</v>
      </c>
      <c r="B31" s="18" t="s">
        <v>193</v>
      </c>
      <c r="C31" s="18" t="s">
        <v>194</v>
      </c>
      <c r="D31" s="18" t="s">
        <v>195</v>
      </c>
      <c r="E31" s="19" t="s">
        <v>15</v>
      </c>
      <c r="F31" s="18" t="s">
        <v>96</v>
      </c>
      <c r="G31" s="18">
        <v>10</v>
      </c>
      <c r="H31" s="20">
        <v>500</v>
      </c>
      <c r="I31" s="21">
        <v>3.15</v>
      </c>
      <c r="J31" s="21">
        <f t="shared" si="0"/>
        <v>200</v>
      </c>
      <c r="K31" s="21">
        <v>40</v>
      </c>
      <c r="L31" s="21">
        <f t="shared" si="1"/>
        <v>1815</v>
      </c>
      <c r="M31" s="29"/>
      <c r="N31" s="26" t="s">
        <v>97</v>
      </c>
    </row>
    <row r="32" spans="1:14" ht="15" customHeight="1">
      <c r="A32" s="28">
        <f t="shared" si="2"/>
        <v>29</v>
      </c>
      <c r="B32" s="18" t="s">
        <v>193</v>
      </c>
      <c r="C32" s="18" t="s">
        <v>196</v>
      </c>
      <c r="D32" s="18" t="s">
        <v>197</v>
      </c>
      <c r="E32" s="19" t="s">
        <v>15</v>
      </c>
      <c r="F32" s="18" t="s">
        <v>79</v>
      </c>
      <c r="G32" s="18">
        <v>21</v>
      </c>
      <c r="H32" s="20">
        <v>307.5</v>
      </c>
      <c r="I32" s="21">
        <v>3.15</v>
      </c>
      <c r="J32" s="21">
        <f t="shared" si="0"/>
        <v>420</v>
      </c>
      <c r="K32" s="21">
        <v>40</v>
      </c>
      <c r="L32" s="21">
        <f t="shared" si="1"/>
        <v>1428.625</v>
      </c>
      <c r="M32" s="29"/>
      <c r="N32" s="26" t="s">
        <v>177</v>
      </c>
    </row>
    <row r="33" spans="1:14" ht="15" customHeight="1">
      <c r="A33" s="28">
        <f t="shared" si="2"/>
        <v>30</v>
      </c>
      <c r="B33" s="18" t="s">
        <v>193</v>
      </c>
      <c r="C33" s="18" t="s">
        <v>198</v>
      </c>
      <c r="D33" s="18" t="s">
        <v>199</v>
      </c>
      <c r="E33" s="19" t="s">
        <v>15</v>
      </c>
      <c r="F33" s="18" t="s">
        <v>200</v>
      </c>
      <c r="G33" s="18">
        <v>14</v>
      </c>
      <c r="H33" s="20">
        <v>338</v>
      </c>
      <c r="I33" s="21">
        <v>3.15</v>
      </c>
      <c r="J33" s="21">
        <f t="shared" si="0"/>
        <v>280</v>
      </c>
      <c r="K33" s="21">
        <v>40</v>
      </c>
      <c r="L33" s="21">
        <f t="shared" si="1"/>
        <v>1384.7</v>
      </c>
      <c r="M33" s="29"/>
      <c r="N33" s="26" t="s">
        <v>201</v>
      </c>
    </row>
    <row r="34" spans="1:14" ht="15" customHeight="1">
      <c r="A34" s="28">
        <f t="shared" si="2"/>
        <v>31</v>
      </c>
      <c r="B34" s="18" t="s">
        <v>193</v>
      </c>
      <c r="C34" s="18" t="s">
        <v>202</v>
      </c>
      <c r="D34" s="18" t="s">
        <v>203</v>
      </c>
      <c r="E34" s="19" t="s">
        <v>15</v>
      </c>
      <c r="F34" s="18" t="s">
        <v>52</v>
      </c>
      <c r="G34" s="18">
        <v>3</v>
      </c>
      <c r="H34" s="20">
        <v>60</v>
      </c>
      <c r="I34" s="21">
        <v>3.15</v>
      </c>
      <c r="J34" s="21">
        <f t="shared" si="0"/>
        <v>60</v>
      </c>
      <c r="K34" s="21">
        <v>40</v>
      </c>
      <c r="L34" s="21">
        <f t="shared" si="1"/>
        <v>289</v>
      </c>
      <c r="M34" s="29"/>
      <c r="N34" s="26" t="s">
        <v>53</v>
      </c>
    </row>
    <row r="35" spans="1:14" ht="15" customHeight="1">
      <c r="A35" s="28">
        <f t="shared" si="2"/>
        <v>32</v>
      </c>
      <c r="B35" s="18" t="s">
        <v>204</v>
      </c>
      <c r="C35" s="18" t="s">
        <v>205</v>
      </c>
      <c r="D35" s="18" t="s">
        <v>206</v>
      </c>
      <c r="E35" s="19" t="s">
        <v>15</v>
      </c>
      <c r="F35" s="18" t="s">
        <v>207</v>
      </c>
      <c r="G35" s="18">
        <v>11</v>
      </c>
      <c r="H35" s="20">
        <v>265</v>
      </c>
      <c r="I35" s="21">
        <v>3.15</v>
      </c>
      <c r="J35" s="21">
        <f t="shared" si="0"/>
        <v>220</v>
      </c>
      <c r="K35" s="21">
        <v>40</v>
      </c>
      <c r="L35" s="21">
        <f t="shared" si="1"/>
        <v>1094.75</v>
      </c>
      <c r="M35" s="29"/>
      <c r="N35" s="27" t="s">
        <v>208</v>
      </c>
    </row>
    <row r="36" spans="1:14" ht="15" customHeight="1">
      <c r="A36" s="28">
        <f t="shared" si="2"/>
        <v>33</v>
      </c>
      <c r="B36" s="18" t="s">
        <v>204</v>
      </c>
      <c r="C36" s="18" t="s">
        <v>209</v>
      </c>
      <c r="D36" s="18" t="s">
        <v>210</v>
      </c>
      <c r="E36" s="19" t="s">
        <v>15</v>
      </c>
      <c r="F36" s="18" t="s">
        <v>41</v>
      </c>
      <c r="G36" s="18">
        <v>15</v>
      </c>
      <c r="H36" s="20">
        <v>200</v>
      </c>
      <c r="I36" s="21">
        <v>3.15</v>
      </c>
      <c r="J36" s="21">
        <f t="shared" si="0"/>
        <v>300</v>
      </c>
      <c r="K36" s="21">
        <v>40</v>
      </c>
      <c r="L36" s="21">
        <f t="shared" si="1"/>
        <v>970</v>
      </c>
      <c r="M36" s="29"/>
      <c r="N36" s="26" t="s">
        <v>43</v>
      </c>
    </row>
    <row r="37" spans="1:14" ht="15" customHeight="1">
      <c r="A37" s="28">
        <f t="shared" si="2"/>
        <v>34</v>
      </c>
      <c r="B37" s="18" t="s">
        <v>211</v>
      </c>
      <c r="C37" s="18" t="s">
        <v>212</v>
      </c>
      <c r="D37" s="18" t="s">
        <v>213</v>
      </c>
      <c r="E37" s="19" t="s">
        <v>15</v>
      </c>
      <c r="F37" s="18" t="s">
        <v>28</v>
      </c>
      <c r="G37" s="18">
        <v>20</v>
      </c>
      <c r="H37" s="20">
        <v>375</v>
      </c>
      <c r="I37" s="21">
        <v>3.15</v>
      </c>
      <c r="J37" s="21">
        <f t="shared" si="0"/>
        <v>400</v>
      </c>
      <c r="K37" s="21">
        <v>40</v>
      </c>
      <c r="L37" s="21">
        <f t="shared" si="1"/>
        <v>1621.25</v>
      </c>
      <c r="M37" s="29"/>
      <c r="N37" s="26" t="s">
        <v>64</v>
      </c>
    </row>
    <row r="38" spans="1:14" ht="15" customHeight="1">
      <c r="A38" s="28">
        <f t="shared" si="2"/>
        <v>35</v>
      </c>
      <c r="B38" s="18" t="s">
        <v>211</v>
      </c>
      <c r="C38" s="18" t="s">
        <v>214</v>
      </c>
      <c r="D38" s="18" t="s">
        <v>215</v>
      </c>
      <c r="E38" s="19" t="s">
        <v>15</v>
      </c>
      <c r="F38" s="18" t="s">
        <v>72</v>
      </c>
      <c r="G38" s="18">
        <v>15</v>
      </c>
      <c r="H38" s="20">
        <v>600</v>
      </c>
      <c r="I38" s="21">
        <v>3.15</v>
      </c>
      <c r="J38" s="21">
        <f t="shared" si="0"/>
        <v>300</v>
      </c>
      <c r="K38" s="21">
        <v>40</v>
      </c>
      <c r="L38" s="21">
        <f t="shared" si="1"/>
        <v>2230</v>
      </c>
      <c r="M38" s="29"/>
      <c r="N38" s="26" t="s">
        <v>73</v>
      </c>
    </row>
    <row r="39" spans="1:14" ht="15" customHeight="1">
      <c r="A39" s="28">
        <f t="shared" si="2"/>
        <v>36</v>
      </c>
      <c r="B39" s="18" t="s">
        <v>211</v>
      </c>
      <c r="C39" s="18" t="s">
        <v>216</v>
      </c>
      <c r="D39" s="18" t="s">
        <v>217</v>
      </c>
      <c r="E39" s="19" t="s">
        <v>15</v>
      </c>
      <c r="F39" s="18" t="s">
        <v>39</v>
      </c>
      <c r="G39" s="18">
        <v>10</v>
      </c>
      <c r="H39" s="20">
        <v>200</v>
      </c>
      <c r="I39" s="21">
        <v>3.15</v>
      </c>
      <c r="J39" s="21">
        <f t="shared" si="0"/>
        <v>200</v>
      </c>
      <c r="K39" s="21">
        <v>40</v>
      </c>
      <c r="L39" s="21">
        <f t="shared" si="1"/>
        <v>870</v>
      </c>
      <c r="M39" s="29"/>
      <c r="N39" s="26" t="s">
        <v>40</v>
      </c>
    </row>
    <row r="40" spans="1:14" ht="15" customHeight="1">
      <c r="A40" s="28">
        <f t="shared" si="2"/>
        <v>37</v>
      </c>
      <c r="B40" s="18" t="s">
        <v>211</v>
      </c>
      <c r="C40" s="18" t="s">
        <v>218</v>
      </c>
      <c r="D40" s="18" t="s">
        <v>219</v>
      </c>
      <c r="E40" s="19" t="s">
        <v>15</v>
      </c>
      <c r="F40" s="18" t="s">
        <v>81</v>
      </c>
      <c r="G40" s="18">
        <v>6</v>
      </c>
      <c r="H40" s="20">
        <v>130</v>
      </c>
      <c r="I40" s="21">
        <v>3.15</v>
      </c>
      <c r="J40" s="21">
        <f t="shared" si="0"/>
        <v>120</v>
      </c>
      <c r="K40" s="21">
        <v>40</v>
      </c>
      <c r="L40" s="21">
        <f t="shared" si="1"/>
        <v>569.5</v>
      </c>
      <c r="M40" s="29"/>
      <c r="N40" s="27" t="s">
        <v>45</v>
      </c>
    </row>
    <row r="41" spans="1:14" ht="15" customHeight="1">
      <c r="A41" s="28">
        <f t="shared" si="2"/>
        <v>38</v>
      </c>
      <c r="B41" s="18" t="s">
        <v>211</v>
      </c>
      <c r="C41" s="18" t="s">
        <v>220</v>
      </c>
      <c r="D41" s="18" t="s">
        <v>221</v>
      </c>
      <c r="E41" s="19" t="s">
        <v>15</v>
      </c>
      <c r="F41" s="18" t="s">
        <v>67</v>
      </c>
      <c r="G41" s="18">
        <v>13</v>
      </c>
      <c r="H41" s="20">
        <v>235</v>
      </c>
      <c r="I41" s="21">
        <v>3.15</v>
      </c>
      <c r="J41" s="21">
        <f t="shared" si="0"/>
        <v>260</v>
      </c>
      <c r="K41" s="21">
        <v>40</v>
      </c>
      <c r="L41" s="21">
        <f t="shared" si="1"/>
        <v>1040.25</v>
      </c>
      <c r="M41" s="29"/>
      <c r="N41" s="26" t="s">
        <v>124</v>
      </c>
    </row>
    <row r="42" spans="1:14" ht="15" customHeight="1">
      <c r="A42" s="28">
        <f t="shared" si="2"/>
        <v>39</v>
      </c>
      <c r="B42" s="18" t="s">
        <v>211</v>
      </c>
      <c r="C42" s="18" t="s">
        <v>222</v>
      </c>
      <c r="D42" s="18" t="s">
        <v>223</v>
      </c>
      <c r="E42" s="19" t="s">
        <v>15</v>
      </c>
      <c r="F42" s="18" t="s">
        <v>154</v>
      </c>
      <c r="G42" s="18">
        <v>59</v>
      </c>
      <c r="H42" s="20">
        <v>750</v>
      </c>
      <c r="I42" s="21">
        <v>3.15</v>
      </c>
      <c r="J42" s="21">
        <f t="shared" si="0"/>
        <v>1180</v>
      </c>
      <c r="K42" s="21">
        <v>40</v>
      </c>
      <c r="L42" s="21">
        <f t="shared" si="1"/>
        <v>3582.5</v>
      </c>
      <c r="M42" s="29"/>
      <c r="N42" s="27" t="s">
        <v>155</v>
      </c>
    </row>
    <row r="43" spans="1:14" ht="15" customHeight="1">
      <c r="A43" s="28">
        <f t="shared" si="2"/>
        <v>40</v>
      </c>
      <c r="B43" s="18" t="s">
        <v>211</v>
      </c>
      <c r="C43" s="18" t="s">
        <v>224</v>
      </c>
      <c r="D43" s="18" t="s">
        <v>225</v>
      </c>
      <c r="E43" s="19" t="s">
        <v>15</v>
      </c>
      <c r="F43" s="18" t="s">
        <v>226</v>
      </c>
      <c r="G43" s="18">
        <v>23</v>
      </c>
      <c r="H43" s="20">
        <v>375</v>
      </c>
      <c r="I43" s="21">
        <v>3.15</v>
      </c>
      <c r="J43" s="21">
        <f t="shared" si="0"/>
        <v>460</v>
      </c>
      <c r="K43" s="21">
        <v>40</v>
      </c>
      <c r="L43" s="21">
        <f t="shared" si="1"/>
        <v>1681.25</v>
      </c>
      <c r="M43" s="29"/>
      <c r="N43" s="26" t="s">
        <v>227</v>
      </c>
    </row>
    <row r="44" spans="1:14" ht="15" customHeight="1">
      <c r="A44" s="28">
        <f t="shared" si="2"/>
        <v>41</v>
      </c>
      <c r="B44" s="18" t="s">
        <v>211</v>
      </c>
      <c r="C44" s="18" t="s">
        <v>228</v>
      </c>
      <c r="D44" s="18" t="s">
        <v>229</v>
      </c>
      <c r="E44" s="19" t="s">
        <v>15</v>
      </c>
      <c r="F44" s="18" t="s">
        <v>49</v>
      </c>
      <c r="G44" s="18">
        <v>10</v>
      </c>
      <c r="H44" s="20">
        <v>250</v>
      </c>
      <c r="I44" s="21">
        <v>3.15</v>
      </c>
      <c r="J44" s="21">
        <f t="shared" si="0"/>
        <v>200</v>
      </c>
      <c r="K44" s="21">
        <v>40</v>
      </c>
      <c r="L44" s="21">
        <f t="shared" si="1"/>
        <v>1027.5</v>
      </c>
      <c r="M44" s="29"/>
      <c r="N44" s="26" t="s">
        <v>230</v>
      </c>
    </row>
    <row r="45" spans="1:14" ht="15" customHeight="1">
      <c r="A45" s="28">
        <f t="shared" si="2"/>
        <v>42</v>
      </c>
      <c r="B45" s="18" t="s">
        <v>231</v>
      </c>
      <c r="C45" s="18" t="s">
        <v>232</v>
      </c>
      <c r="D45" s="18" t="s">
        <v>233</v>
      </c>
      <c r="E45" s="19" t="s">
        <v>15</v>
      </c>
      <c r="F45" s="19" t="s">
        <v>102</v>
      </c>
      <c r="G45" s="18">
        <v>11</v>
      </c>
      <c r="H45" s="20">
        <v>275</v>
      </c>
      <c r="I45" s="21">
        <v>3.15</v>
      </c>
      <c r="J45" s="21">
        <f t="shared" si="0"/>
        <v>220</v>
      </c>
      <c r="K45" s="21">
        <v>40</v>
      </c>
      <c r="L45" s="21">
        <f t="shared" si="1"/>
        <v>1126.25</v>
      </c>
      <c r="M45" s="29"/>
      <c r="N45" s="26" t="s">
        <v>47</v>
      </c>
    </row>
    <row r="46" spans="1:14" ht="15" customHeight="1">
      <c r="A46" s="28">
        <f t="shared" si="2"/>
        <v>43</v>
      </c>
      <c r="B46" s="18" t="s">
        <v>231</v>
      </c>
      <c r="C46" s="18" t="s">
        <v>234</v>
      </c>
      <c r="D46" s="18" t="s">
        <v>235</v>
      </c>
      <c r="E46" s="19" t="s">
        <v>15</v>
      </c>
      <c r="F46" s="18" t="s">
        <v>22</v>
      </c>
      <c r="G46" s="18">
        <v>11</v>
      </c>
      <c r="H46" s="20">
        <v>160</v>
      </c>
      <c r="I46" s="21">
        <v>3.15</v>
      </c>
      <c r="J46" s="21">
        <f t="shared" si="0"/>
        <v>220</v>
      </c>
      <c r="K46" s="21">
        <v>40</v>
      </c>
      <c r="L46" s="21">
        <f t="shared" si="1"/>
        <v>764</v>
      </c>
      <c r="M46" s="29"/>
      <c r="N46" s="26" t="s">
        <v>236</v>
      </c>
    </row>
    <row r="47" spans="1:14" ht="15" customHeight="1">
      <c r="A47" s="28">
        <f t="shared" si="2"/>
        <v>44</v>
      </c>
      <c r="B47" s="18" t="s">
        <v>231</v>
      </c>
      <c r="C47" s="18" t="s">
        <v>237</v>
      </c>
      <c r="D47" s="18" t="s">
        <v>238</v>
      </c>
      <c r="E47" s="19" t="s">
        <v>15</v>
      </c>
      <c r="F47" s="18" t="s">
        <v>23</v>
      </c>
      <c r="G47" s="18">
        <v>28</v>
      </c>
      <c r="H47" s="20">
        <v>210</v>
      </c>
      <c r="I47" s="21">
        <v>3.15</v>
      </c>
      <c r="J47" s="21">
        <f t="shared" si="0"/>
        <v>560</v>
      </c>
      <c r="K47" s="21">
        <v>40</v>
      </c>
      <c r="L47" s="21">
        <f t="shared" si="1"/>
        <v>1261.5</v>
      </c>
      <c r="M47" s="29"/>
      <c r="N47" s="26" t="s">
        <v>239</v>
      </c>
    </row>
    <row r="48" spans="1:14" ht="15" customHeight="1">
      <c r="A48" s="28">
        <f t="shared" si="2"/>
        <v>45</v>
      </c>
      <c r="B48" s="18" t="s">
        <v>231</v>
      </c>
      <c r="C48" s="18" t="s">
        <v>240</v>
      </c>
      <c r="D48" s="18" t="s">
        <v>241</v>
      </c>
      <c r="E48" s="19" t="s">
        <v>15</v>
      </c>
      <c r="F48" s="18" t="s">
        <v>78</v>
      </c>
      <c r="G48" s="18">
        <v>5</v>
      </c>
      <c r="H48" s="20">
        <v>102</v>
      </c>
      <c r="I48" s="21">
        <v>3.15</v>
      </c>
      <c r="J48" s="21">
        <f t="shared" si="0"/>
        <v>100</v>
      </c>
      <c r="K48" s="21">
        <v>40</v>
      </c>
      <c r="L48" s="21">
        <f t="shared" si="1"/>
        <v>461.3</v>
      </c>
      <c r="M48" s="29"/>
      <c r="N48" s="26" t="s">
        <v>242</v>
      </c>
    </row>
    <row r="49" spans="1:14" ht="15" customHeight="1">
      <c r="A49" s="28">
        <f t="shared" si="2"/>
        <v>46</v>
      </c>
      <c r="B49" s="18" t="s">
        <v>231</v>
      </c>
      <c r="C49" s="18" t="s">
        <v>243</v>
      </c>
      <c r="D49" s="18" t="s">
        <v>244</v>
      </c>
      <c r="E49" s="19" t="s">
        <v>15</v>
      </c>
      <c r="F49" s="18" t="s">
        <v>88</v>
      </c>
      <c r="G49" s="18">
        <v>24</v>
      </c>
      <c r="H49" s="20">
        <v>227</v>
      </c>
      <c r="I49" s="21">
        <v>3.15</v>
      </c>
      <c r="J49" s="21">
        <f t="shared" si="0"/>
        <v>480</v>
      </c>
      <c r="K49" s="21">
        <v>40</v>
      </c>
      <c r="L49" s="21">
        <f t="shared" si="1"/>
        <v>1235.05</v>
      </c>
      <c r="M49" s="29"/>
      <c r="N49" s="27" t="s">
        <v>54</v>
      </c>
    </row>
    <row r="50" spans="1:14" ht="15" customHeight="1">
      <c r="A50" s="28">
        <f t="shared" si="2"/>
        <v>47</v>
      </c>
      <c r="B50" s="18" t="s">
        <v>231</v>
      </c>
      <c r="C50" s="18" t="s">
        <v>245</v>
      </c>
      <c r="D50" s="18" t="s">
        <v>246</v>
      </c>
      <c r="E50" s="19" t="s">
        <v>15</v>
      </c>
      <c r="F50" s="19" t="s">
        <v>106</v>
      </c>
      <c r="G50" s="18">
        <v>23</v>
      </c>
      <c r="H50" s="20">
        <v>718.75</v>
      </c>
      <c r="I50" s="21">
        <v>3.15</v>
      </c>
      <c r="J50" s="21">
        <f t="shared" si="0"/>
        <v>460</v>
      </c>
      <c r="K50" s="21">
        <v>40</v>
      </c>
      <c r="L50" s="21">
        <f t="shared" si="1"/>
        <v>2764.0625</v>
      </c>
      <c r="M50" s="29"/>
      <c r="N50" s="26" t="s">
        <v>107</v>
      </c>
    </row>
    <row r="51" spans="1:14" ht="15" customHeight="1">
      <c r="A51" s="28">
        <f t="shared" si="2"/>
        <v>48</v>
      </c>
      <c r="B51" s="18" t="s">
        <v>231</v>
      </c>
      <c r="C51" s="18" t="s">
        <v>247</v>
      </c>
      <c r="D51" s="18" t="s">
        <v>248</v>
      </c>
      <c r="E51" s="19" t="s">
        <v>15</v>
      </c>
      <c r="F51" s="18" t="s">
        <v>20</v>
      </c>
      <c r="G51" s="18">
        <v>2</v>
      </c>
      <c r="H51" s="20">
        <v>40</v>
      </c>
      <c r="I51" s="21">
        <v>3.15</v>
      </c>
      <c r="J51" s="21">
        <f t="shared" si="0"/>
        <v>40</v>
      </c>
      <c r="K51" s="21">
        <v>40</v>
      </c>
      <c r="L51" s="21">
        <f t="shared" si="1"/>
        <v>206</v>
      </c>
      <c r="M51" s="29"/>
      <c r="N51" s="26" t="s">
        <v>103</v>
      </c>
    </row>
    <row r="52" spans="1:14" ht="15" customHeight="1">
      <c r="A52" s="28">
        <f t="shared" si="2"/>
        <v>49</v>
      </c>
      <c r="B52" s="18" t="s">
        <v>249</v>
      </c>
      <c r="C52" s="18" t="s">
        <v>250</v>
      </c>
      <c r="D52" s="18" t="s">
        <v>251</v>
      </c>
      <c r="E52" s="19" t="s">
        <v>15</v>
      </c>
      <c r="F52" s="18" t="s">
        <v>22</v>
      </c>
      <c r="G52" s="18">
        <v>30</v>
      </c>
      <c r="H52" s="20">
        <v>625</v>
      </c>
      <c r="I52" s="21">
        <v>3.15</v>
      </c>
      <c r="J52" s="21">
        <f t="shared" si="0"/>
        <v>600</v>
      </c>
      <c r="K52" s="21">
        <v>40</v>
      </c>
      <c r="L52" s="21">
        <f t="shared" si="1"/>
        <v>2608.75</v>
      </c>
      <c r="M52" s="29"/>
      <c r="N52" s="26" t="s">
        <v>252</v>
      </c>
    </row>
    <row r="53" spans="1:14" ht="15" customHeight="1">
      <c r="A53" s="28">
        <f t="shared" si="2"/>
        <v>50</v>
      </c>
      <c r="B53" s="18" t="s">
        <v>249</v>
      </c>
      <c r="C53" s="18" t="s">
        <v>253</v>
      </c>
      <c r="D53" s="18" t="s">
        <v>254</v>
      </c>
      <c r="E53" s="19" t="s">
        <v>15</v>
      </c>
      <c r="F53" s="18" t="s">
        <v>255</v>
      </c>
      <c r="G53" s="18">
        <v>10</v>
      </c>
      <c r="H53" s="20">
        <v>250</v>
      </c>
      <c r="I53" s="21">
        <v>3.15</v>
      </c>
      <c r="J53" s="21">
        <f t="shared" si="0"/>
        <v>200</v>
      </c>
      <c r="K53" s="21">
        <v>40</v>
      </c>
      <c r="L53" s="21">
        <f t="shared" si="1"/>
        <v>1027.5</v>
      </c>
      <c r="M53" s="29"/>
      <c r="N53" s="26" t="s">
        <v>256</v>
      </c>
    </row>
    <row r="54" spans="1:14" ht="15" customHeight="1">
      <c r="A54" s="28">
        <f t="shared" si="2"/>
        <v>51</v>
      </c>
      <c r="B54" s="18" t="s">
        <v>249</v>
      </c>
      <c r="C54" s="18" t="s">
        <v>257</v>
      </c>
      <c r="D54" s="18" t="s">
        <v>258</v>
      </c>
      <c r="E54" s="19" t="s">
        <v>15</v>
      </c>
      <c r="F54" s="18" t="s">
        <v>259</v>
      </c>
      <c r="G54" s="18">
        <v>34</v>
      </c>
      <c r="H54" s="20">
        <v>225</v>
      </c>
      <c r="I54" s="21">
        <v>3.15</v>
      </c>
      <c r="J54" s="21">
        <f t="shared" si="0"/>
        <v>680</v>
      </c>
      <c r="K54" s="21">
        <v>40</v>
      </c>
      <c r="L54" s="21">
        <f t="shared" si="1"/>
        <v>1428.75</v>
      </c>
      <c r="M54" s="29"/>
      <c r="N54" s="27" t="s">
        <v>260</v>
      </c>
    </row>
    <row r="55" spans="1:14" ht="15" customHeight="1">
      <c r="A55" s="28">
        <f t="shared" si="2"/>
        <v>52</v>
      </c>
      <c r="B55" s="18" t="s">
        <v>249</v>
      </c>
      <c r="C55" s="18" t="s">
        <v>261</v>
      </c>
      <c r="D55" s="18" t="s">
        <v>262</v>
      </c>
      <c r="E55" s="19" t="s">
        <v>15</v>
      </c>
      <c r="F55" s="19" t="s">
        <v>55</v>
      </c>
      <c r="G55" s="18">
        <v>50</v>
      </c>
      <c r="H55" s="20">
        <v>1000</v>
      </c>
      <c r="I55" s="21">
        <v>3.15</v>
      </c>
      <c r="J55" s="21">
        <f t="shared" si="0"/>
        <v>1000</v>
      </c>
      <c r="K55" s="21">
        <v>40</v>
      </c>
      <c r="L55" s="21">
        <f t="shared" si="1"/>
        <v>4190</v>
      </c>
      <c r="M55" s="29"/>
      <c r="N55" s="26" t="s">
        <v>18</v>
      </c>
    </row>
    <row r="56" spans="1:14" ht="15" customHeight="1">
      <c r="A56" s="28">
        <f t="shared" si="2"/>
        <v>53</v>
      </c>
      <c r="B56" s="18" t="s">
        <v>263</v>
      </c>
      <c r="C56" s="18" t="s">
        <v>264</v>
      </c>
      <c r="D56" s="18" t="s">
        <v>117</v>
      </c>
      <c r="E56" s="19" t="s">
        <v>15</v>
      </c>
      <c r="F56" s="18" t="s">
        <v>81</v>
      </c>
      <c r="G56" s="18">
        <v>49</v>
      </c>
      <c r="H56" s="20">
        <v>900.75</v>
      </c>
      <c r="I56" s="21">
        <v>3.15</v>
      </c>
      <c r="J56" s="21">
        <f t="shared" si="0"/>
        <v>980</v>
      </c>
      <c r="K56" s="21">
        <v>40</v>
      </c>
      <c r="L56" s="21">
        <f t="shared" si="1"/>
        <v>3857.3624999999997</v>
      </c>
      <c r="M56" s="29"/>
      <c r="N56" s="27" t="s">
        <v>45</v>
      </c>
    </row>
    <row r="57" spans="1:14" ht="15" customHeight="1">
      <c r="A57" s="28">
        <f t="shared" si="2"/>
        <v>54</v>
      </c>
      <c r="B57" s="18" t="s">
        <v>263</v>
      </c>
      <c r="C57" s="18" t="s">
        <v>265</v>
      </c>
      <c r="D57" s="18" t="s">
        <v>266</v>
      </c>
      <c r="E57" s="19" t="s">
        <v>15</v>
      </c>
      <c r="F57" s="18" t="s">
        <v>81</v>
      </c>
      <c r="G57" s="18">
        <v>22</v>
      </c>
      <c r="H57" s="20">
        <v>390</v>
      </c>
      <c r="I57" s="21">
        <v>3.15</v>
      </c>
      <c r="J57" s="21">
        <f t="shared" si="0"/>
        <v>440</v>
      </c>
      <c r="K57" s="21">
        <v>40</v>
      </c>
      <c r="L57" s="21">
        <f t="shared" si="1"/>
        <v>1708.5</v>
      </c>
      <c r="M57" s="29"/>
      <c r="N57" s="27" t="s">
        <v>45</v>
      </c>
    </row>
    <row r="58" spans="1:14" ht="15" customHeight="1">
      <c r="A58" s="28">
        <f t="shared" si="2"/>
        <v>55</v>
      </c>
      <c r="B58" s="18" t="s">
        <v>263</v>
      </c>
      <c r="C58" s="18" t="s">
        <v>267</v>
      </c>
      <c r="D58" s="18" t="s">
        <v>268</v>
      </c>
      <c r="E58" s="19" t="s">
        <v>15</v>
      </c>
      <c r="F58" s="18" t="s">
        <v>52</v>
      </c>
      <c r="G58" s="18">
        <v>41</v>
      </c>
      <c r="H58" s="20">
        <v>1025</v>
      </c>
      <c r="I58" s="21">
        <v>3.15</v>
      </c>
      <c r="J58" s="21">
        <f t="shared" si="0"/>
        <v>820</v>
      </c>
      <c r="K58" s="21">
        <v>40</v>
      </c>
      <c r="L58" s="21">
        <f t="shared" si="1"/>
        <v>4088.75</v>
      </c>
      <c r="M58" s="29"/>
      <c r="N58" s="26" t="s">
        <v>53</v>
      </c>
    </row>
    <row r="59" spans="1:14" ht="15" customHeight="1">
      <c r="A59" s="28">
        <f t="shared" si="2"/>
        <v>56</v>
      </c>
      <c r="B59" s="18" t="s">
        <v>269</v>
      </c>
      <c r="C59" s="18" t="s">
        <v>270</v>
      </c>
      <c r="D59" s="18" t="s">
        <v>271</v>
      </c>
      <c r="E59" s="19" t="s">
        <v>15</v>
      </c>
      <c r="F59" s="18" t="s">
        <v>77</v>
      </c>
      <c r="G59" s="18">
        <v>5</v>
      </c>
      <c r="H59" s="20">
        <v>37</v>
      </c>
      <c r="I59" s="21">
        <v>3.15</v>
      </c>
      <c r="J59" s="21">
        <f t="shared" si="0"/>
        <v>100</v>
      </c>
      <c r="K59" s="21">
        <v>40</v>
      </c>
      <c r="L59" s="21">
        <f t="shared" si="1"/>
        <v>256.55</v>
      </c>
      <c r="M59" s="29"/>
      <c r="N59" s="26" t="s">
        <v>272</v>
      </c>
    </row>
    <row r="60" spans="1:14" ht="15" customHeight="1">
      <c r="A60" s="28">
        <f t="shared" si="2"/>
        <v>57</v>
      </c>
      <c r="B60" s="18" t="s">
        <v>269</v>
      </c>
      <c r="C60" s="18" t="s">
        <v>273</v>
      </c>
      <c r="D60" s="18" t="s">
        <v>274</v>
      </c>
      <c r="E60" s="19" t="s">
        <v>15</v>
      </c>
      <c r="F60" s="18" t="s">
        <v>51</v>
      </c>
      <c r="G60" s="18">
        <v>10</v>
      </c>
      <c r="H60" s="20">
        <v>125</v>
      </c>
      <c r="I60" s="21">
        <v>3.15</v>
      </c>
      <c r="J60" s="21">
        <f t="shared" si="0"/>
        <v>200</v>
      </c>
      <c r="K60" s="21">
        <v>40</v>
      </c>
      <c r="L60" s="21">
        <f t="shared" si="1"/>
        <v>633.75</v>
      </c>
      <c r="M60" s="29"/>
      <c r="N60" s="27" t="s">
        <v>65</v>
      </c>
    </row>
    <row r="61" spans="1:14" ht="15" customHeight="1">
      <c r="A61" s="28">
        <f t="shared" si="2"/>
        <v>58</v>
      </c>
      <c r="B61" s="18" t="s">
        <v>269</v>
      </c>
      <c r="C61" s="18" t="s">
        <v>275</v>
      </c>
      <c r="D61" s="18" t="s">
        <v>276</v>
      </c>
      <c r="E61" s="19" t="s">
        <v>15</v>
      </c>
      <c r="F61" s="18" t="s">
        <v>81</v>
      </c>
      <c r="G61" s="18">
        <v>3</v>
      </c>
      <c r="H61" s="20">
        <v>60</v>
      </c>
      <c r="I61" s="21">
        <v>3.15</v>
      </c>
      <c r="J61" s="21">
        <f t="shared" si="0"/>
        <v>60</v>
      </c>
      <c r="K61" s="21">
        <v>40</v>
      </c>
      <c r="L61" s="21">
        <f t="shared" si="1"/>
        <v>289</v>
      </c>
      <c r="M61" s="29"/>
      <c r="N61" s="26" t="s">
        <v>45</v>
      </c>
    </row>
    <row r="62" spans="1:14" ht="15" customHeight="1">
      <c r="A62" s="28">
        <f t="shared" si="2"/>
        <v>59</v>
      </c>
      <c r="B62" s="18" t="s">
        <v>269</v>
      </c>
      <c r="C62" s="18" t="s">
        <v>277</v>
      </c>
      <c r="D62" s="18" t="s">
        <v>278</v>
      </c>
      <c r="E62" s="19" t="s">
        <v>15</v>
      </c>
      <c r="F62" s="18" t="s">
        <v>109</v>
      </c>
      <c r="G62" s="18">
        <v>10</v>
      </c>
      <c r="H62" s="20">
        <v>250</v>
      </c>
      <c r="I62" s="21">
        <v>3.15</v>
      </c>
      <c r="J62" s="21">
        <f t="shared" si="0"/>
        <v>200</v>
      </c>
      <c r="K62" s="21">
        <v>40</v>
      </c>
      <c r="L62" s="21">
        <f t="shared" si="1"/>
        <v>1027.5</v>
      </c>
      <c r="M62" s="29"/>
      <c r="N62" s="27" t="s">
        <v>110</v>
      </c>
    </row>
    <row r="63" spans="1:14" ht="15" customHeight="1">
      <c r="A63" s="28">
        <f t="shared" si="2"/>
        <v>60</v>
      </c>
      <c r="B63" s="18" t="s">
        <v>269</v>
      </c>
      <c r="C63" s="18" t="s">
        <v>279</v>
      </c>
      <c r="D63" s="18" t="s">
        <v>280</v>
      </c>
      <c r="E63" s="19" t="s">
        <v>15</v>
      </c>
      <c r="F63" s="18" t="s">
        <v>67</v>
      </c>
      <c r="G63" s="18">
        <v>6</v>
      </c>
      <c r="H63" s="20">
        <v>88</v>
      </c>
      <c r="I63" s="21">
        <v>3.15</v>
      </c>
      <c r="J63" s="21">
        <f t="shared" si="0"/>
        <v>120</v>
      </c>
      <c r="K63" s="21">
        <v>40</v>
      </c>
      <c r="L63" s="21">
        <f t="shared" si="1"/>
        <v>437.2</v>
      </c>
      <c r="M63" s="29"/>
      <c r="N63" s="26" t="s">
        <v>124</v>
      </c>
    </row>
    <row r="64" spans="1:14" ht="15" customHeight="1">
      <c r="A64" s="28">
        <f t="shared" si="2"/>
        <v>61</v>
      </c>
      <c r="B64" s="18" t="s">
        <v>269</v>
      </c>
      <c r="C64" s="18" t="s">
        <v>281</v>
      </c>
      <c r="D64" s="18" t="s">
        <v>282</v>
      </c>
      <c r="E64" s="19" t="s">
        <v>15</v>
      </c>
      <c r="F64" s="18" t="s">
        <v>112</v>
      </c>
      <c r="G64" s="18">
        <v>15</v>
      </c>
      <c r="H64" s="20">
        <v>250</v>
      </c>
      <c r="I64" s="21">
        <v>3.15</v>
      </c>
      <c r="J64" s="21">
        <f t="shared" si="0"/>
        <v>300</v>
      </c>
      <c r="K64" s="21">
        <v>40</v>
      </c>
      <c r="L64" s="21">
        <f t="shared" si="1"/>
        <v>1127.5</v>
      </c>
      <c r="M64" s="29"/>
      <c r="N64" s="26" t="s">
        <v>113</v>
      </c>
    </row>
    <row r="65" spans="1:14" ht="15" customHeight="1">
      <c r="A65" s="28">
        <f t="shared" si="2"/>
        <v>62</v>
      </c>
      <c r="B65" s="18" t="s">
        <v>283</v>
      </c>
      <c r="C65" s="18" t="s">
        <v>284</v>
      </c>
      <c r="D65" s="18" t="s">
        <v>285</v>
      </c>
      <c r="E65" s="19" t="s">
        <v>15</v>
      </c>
      <c r="F65" s="19" t="s">
        <v>286</v>
      </c>
      <c r="G65" s="18">
        <v>5</v>
      </c>
      <c r="H65" s="20">
        <v>125</v>
      </c>
      <c r="I65" s="21">
        <v>3.15</v>
      </c>
      <c r="J65" s="21">
        <f t="shared" si="0"/>
        <v>100</v>
      </c>
      <c r="K65" s="21">
        <v>40</v>
      </c>
      <c r="L65" s="21">
        <f t="shared" si="1"/>
        <v>533.75</v>
      </c>
      <c r="M65" s="29"/>
      <c r="N65" s="26" t="s">
        <v>287</v>
      </c>
    </row>
    <row r="66" spans="1:14" ht="15" customHeight="1">
      <c r="A66" s="28">
        <f t="shared" si="2"/>
        <v>63</v>
      </c>
      <c r="B66" s="18" t="s">
        <v>283</v>
      </c>
      <c r="C66" s="18" t="s">
        <v>288</v>
      </c>
      <c r="D66" s="18" t="s">
        <v>289</v>
      </c>
      <c r="E66" s="19" t="s">
        <v>15</v>
      </c>
      <c r="F66" s="18" t="s">
        <v>21</v>
      </c>
      <c r="G66" s="18">
        <v>35</v>
      </c>
      <c r="H66" s="20">
        <v>652</v>
      </c>
      <c r="I66" s="21">
        <v>3.15</v>
      </c>
      <c r="J66" s="21">
        <f t="shared" si="0"/>
        <v>700</v>
      </c>
      <c r="K66" s="21">
        <v>40</v>
      </c>
      <c r="L66" s="21">
        <f t="shared" si="1"/>
        <v>2793.7999999999997</v>
      </c>
      <c r="M66" s="29"/>
      <c r="N66" s="26" t="s">
        <v>76</v>
      </c>
    </row>
    <row r="67" spans="1:14" ht="15" customHeight="1">
      <c r="A67" s="28">
        <f t="shared" si="2"/>
        <v>64</v>
      </c>
      <c r="B67" s="18" t="s">
        <v>283</v>
      </c>
      <c r="C67" s="18" t="s">
        <v>290</v>
      </c>
      <c r="D67" s="18" t="s">
        <v>291</v>
      </c>
      <c r="E67" s="19" t="s">
        <v>15</v>
      </c>
      <c r="F67" s="18" t="s">
        <v>292</v>
      </c>
      <c r="G67" s="18">
        <v>7</v>
      </c>
      <c r="H67" s="20">
        <v>219</v>
      </c>
      <c r="I67" s="21">
        <v>3.15</v>
      </c>
      <c r="J67" s="21">
        <f t="shared" si="0"/>
        <v>140</v>
      </c>
      <c r="K67" s="21">
        <v>40</v>
      </c>
      <c r="L67" s="21">
        <f t="shared" si="1"/>
        <v>869.85</v>
      </c>
      <c r="M67" s="29"/>
      <c r="N67" s="26" t="s">
        <v>293</v>
      </c>
    </row>
    <row r="68" spans="1:14" ht="15" customHeight="1">
      <c r="A68" s="28">
        <f t="shared" si="2"/>
        <v>65</v>
      </c>
      <c r="B68" s="18" t="s">
        <v>283</v>
      </c>
      <c r="C68" s="18" t="s">
        <v>294</v>
      </c>
      <c r="D68" s="18" t="s">
        <v>295</v>
      </c>
      <c r="E68" s="19" t="s">
        <v>15</v>
      </c>
      <c r="F68" s="18" t="s">
        <v>41</v>
      </c>
      <c r="G68" s="18">
        <v>10</v>
      </c>
      <c r="H68" s="20">
        <v>250</v>
      </c>
      <c r="I68" s="21">
        <v>3.15</v>
      </c>
      <c r="J68" s="21">
        <f t="shared" ref="J68:J131" si="3">G68*20</f>
        <v>200</v>
      </c>
      <c r="K68" s="21">
        <v>40</v>
      </c>
      <c r="L68" s="21">
        <f t="shared" ref="L68:L131" si="4">H68*I68+J68+K68</f>
        <v>1027.5</v>
      </c>
      <c r="M68" s="29"/>
      <c r="N68" s="26" t="s">
        <v>43</v>
      </c>
    </row>
    <row r="69" spans="1:14" ht="15" customHeight="1">
      <c r="A69" s="28">
        <f t="shared" si="2"/>
        <v>66</v>
      </c>
      <c r="B69" s="18" t="s">
        <v>296</v>
      </c>
      <c r="C69" s="18" t="s">
        <v>297</v>
      </c>
      <c r="D69" s="18" t="s">
        <v>298</v>
      </c>
      <c r="E69" s="19" t="s">
        <v>15</v>
      </c>
      <c r="F69" s="18" t="s">
        <v>299</v>
      </c>
      <c r="G69" s="18">
        <v>6</v>
      </c>
      <c r="H69" s="20">
        <v>132.5</v>
      </c>
      <c r="I69" s="21">
        <v>3.15</v>
      </c>
      <c r="J69" s="21">
        <f t="shared" si="3"/>
        <v>120</v>
      </c>
      <c r="K69" s="21">
        <v>40</v>
      </c>
      <c r="L69" s="21">
        <f t="shared" si="4"/>
        <v>577.375</v>
      </c>
      <c r="M69" s="29"/>
      <c r="N69" s="27" t="s">
        <v>300</v>
      </c>
    </row>
    <row r="70" spans="1:14" ht="15" customHeight="1">
      <c r="A70" s="28">
        <f t="shared" ref="A70:A133" si="5">A69+1</f>
        <v>67</v>
      </c>
      <c r="B70" s="18" t="s">
        <v>296</v>
      </c>
      <c r="C70" s="18" t="s">
        <v>301</v>
      </c>
      <c r="D70" s="18" t="s">
        <v>302</v>
      </c>
      <c r="E70" s="19" t="s">
        <v>15</v>
      </c>
      <c r="F70" s="18" t="s">
        <v>303</v>
      </c>
      <c r="G70" s="18">
        <v>15</v>
      </c>
      <c r="H70" s="20">
        <v>277.5</v>
      </c>
      <c r="I70" s="21">
        <v>3.15</v>
      </c>
      <c r="J70" s="21">
        <f t="shared" si="3"/>
        <v>300</v>
      </c>
      <c r="K70" s="21">
        <v>40</v>
      </c>
      <c r="L70" s="21">
        <f t="shared" si="4"/>
        <v>1214.125</v>
      </c>
      <c r="M70" s="29"/>
      <c r="N70" s="26" t="s">
        <v>48</v>
      </c>
    </row>
    <row r="71" spans="1:14" ht="15" customHeight="1">
      <c r="A71" s="28">
        <f t="shared" si="5"/>
        <v>68</v>
      </c>
      <c r="B71" s="18" t="s">
        <v>296</v>
      </c>
      <c r="C71" s="18" t="s">
        <v>304</v>
      </c>
      <c r="D71" s="18" t="s">
        <v>305</v>
      </c>
      <c r="E71" s="19" t="s">
        <v>15</v>
      </c>
      <c r="F71" s="18" t="s">
        <v>306</v>
      </c>
      <c r="G71" s="18">
        <v>33</v>
      </c>
      <c r="H71" s="20">
        <v>1335</v>
      </c>
      <c r="I71" s="21">
        <v>3.15</v>
      </c>
      <c r="J71" s="21">
        <f t="shared" si="3"/>
        <v>660</v>
      </c>
      <c r="K71" s="21">
        <v>40</v>
      </c>
      <c r="L71" s="21">
        <f t="shared" si="4"/>
        <v>4905.25</v>
      </c>
      <c r="M71" s="29"/>
      <c r="N71" s="26" t="s">
        <v>307</v>
      </c>
    </row>
    <row r="72" spans="1:14" ht="15" customHeight="1">
      <c r="A72" s="28">
        <f t="shared" si="5"/>
        <v>69</v>
      </c>
      <c r="B72" s="18" t="s">
        <v>296</v>
      </c>
      <c r="C72" s="18" t="s">
        <v>308</v>
      </c>
      <c r="D72" s="18" t="s">
        <v>309</v>
      </c>
      <c r="E72" s="19" t="s">
        <v>15</v>
      </c>
      <c r="F72" s="18" t="s">
        <v>42</v>
      </c>
      <c r="G72" s="18">
        <v>5</v>
      </c>
      <c r="H72" s="20">
        <v>115</v>
      </c>
      <c r="I72" s="21">
        <v>3.15</v>
      </c>
      <c r="J72" s="21">
        <f t="shared" si="3"/>
        <v>100</v>
      </c>
      <c r="K72" s="21">
        <v>40</v>
      </c>
      <c r="L72" s="21">
        <f t="shared" si="4"/>
        <v>502.25</v>
      </c>
      <c r="M72" s="29"/>
      <c r="N72" s="27" t="s">
        <v>108</v>
      </c>
    </row>
    <row r="73" spans="1:14" ht="15" customHeight="1">
      <c r="A73" s="28">
        <f t="shared" si="5"/>
        <v>70</v>
      </c>
      <c r="B73" s="18" t="s">
        <v>310</v>
      </c>
      <c r="C73" s="18" t="s">
        <v>311</v>
      </c>
      <c r="D73" s="18" t="s">
        <v>312</v>
      </c>
      <c r="E73" s="19" t="s">
        <v>15</v>
      </c>
      <c r="F73" s="18" t="s">
        <v>118</v>
      </c>
      <c r="G73" s="18">
        <v>39</v>
      </c>
      <c r="H73" s="20">
        <v>725</v>
      </c>
      <c r="I73" s="21">
        <v>3.15</v>
      </c>
      <c r="J73" s="21">
        <f t="shared" si="3"/>
        <v>780</v>
      </c>
      <c r="K73" s="21">
        <v>40</v>
      </c>
      <c r="L73" s="21">
        <f t="shared" si="4"/>
        <v>3103.75</v>
      </c>
      <c r="M73" s="29"/>
      <c r="N73" s="26" t="s">
        <v>44</v>
      </c>
    </row>
    <row r="74" spans="1:14" ht="15" customHeight="1">
      <c r="A74" s="28">
        <f t="shared" si="5"/>
        <v>71</v>
      </c>
      <c r="B74" s="18" t="s">
        <v>310</v>
      </c>
      <c r="C74" s="18" t="s">
        <v>313</v>
      </c>
      <c r="D74" s="18" t="s">
        <v>314</v>
      </c>
      <c r="E74" s="19" t="s">
        <v>15</v>
      </c>
      <c r="F74" s="18" t="s">
        <v>56</v>
      </c>
      <c r="G74" s="18">
        <v>13</v>
      </c>
      <c r="H74" s="20">
        <v>325</v>
      </c>
      <c r="I74" s="21">
        <v>3.15</v>
      </c>
      <c r="J74" s="21">
        <f t="shared" si="3"/>
        <v>260</v>
      </c>
      <c r="K74" s="21">
        <v>40</v>
      </c>
      <c r="L74" s="21">
        <f t="shared" si="4"/>
        <v>1323.75</v>
      </c>
      <c r="M74" s="29"/>
      <c r="N74" s="27" t="s">
        <v>82</v>
      </c>
    </row>
    <row r="75" spans="1:14" ht="15" customHeight="1">
      <c r="A75" s="28">
        <f t="shared" si="5"/>
        <v>72</v>
      </c>
      <c r="B75" s="18" t="s">
        <v>310</v>
      </c>
      <c r="C75" s="18" t="s">
        <v>315</v>
      </c>
      <c r="D75" s="18" t="s">
        <v>316</v>
      </c>
      <c r="E75" s="19" t="s">
        <v>15</v>
      </c>
      <c r="F75" s="18" t="s">
        <v>86</v>
      </c>
      <c r="G75" s="18">
        <v>12</v>
      </c>
      <c r="H75" s="20">
        <v>321</v>
      </c>
      <c r="I75" s="21">
        <v>3.15</v>
      </c>
      <c r="J75" s="21">
        <f t="shared" si="3"/>
        <v>240</v>
      </c>
      <c r="K75" s="21">
        <v>40</v>
      </c>
      <c r="L75" s="21">
        <f t="shared" si="4"/>
        <v>1291.1500000000001</v>
      </c>
      <c r="M75" s="29"/>
      <c r="N75" s="27" t="s">
        <v>87</v>
      </c>
    </row>
    <row r="76" spans="1:14" ht="15" customHeight="1">
      <c r="A76" s="28">
        <f t="shared" si="5"/>
        <v>73</v>
      </c>
      <c r="B76" s="18" t="s">
        <v>310</v>
      </c>
      <c r="C76" s="18" t="s">
        <v>317</v>
      </c>
      <c r="D76" s="18" t="s">
        <v>318</v>
      </c>
      <c r="E76" s="19" t="s">
        <v>15</v>
      </c>
      <c r="F76" s="18" t="s">
        <v>20</v>
      </c>
      <c r="G76" s="18">
        <v>19</v>
      </c>
      <c r="H76" s="20">
        <v>335.75</v>
      </c>
      <c r="I76" s="21">
        <v>3.15</v>
      </c>
      <c r="J76" s="21">
        <f t="shared" si="3"/>
        <v>380</v>
      </c>
      <c r="K76" s="21">
        <v>40</v>
      </c>
      <c r="L76" s="21">
        <f t="shared" si="4"/>
        <v>1477.6125</v>
      </c>
      <c r="M76" s="29"/>
      <c r="N76" s="26" t="s">
        <v>103</v>
      </c>
    </row>
    <row r="77" spans="1:14" ht="15" customHeight="1">
      <c r="A77" s="28">
        <f t="shared" si="5"/>
        <v>74</v>
      </c>
      <c r="B77" s="18" t="s">
        <v>310</v>
      </c>
      <c r="C77" s="18" t="s">
        <v>319</v>
      </c>
      <c r="D77" s="18" t="s">
        <v>320</v>
      </c>
      <c r="E77" s="19" t="s">
        <v>15</v>
      </c>
      <c r="F77" s="18" t="s">
        <v>321</v>
      </c>
      <c r="G77" s="18">
        <v>17</v>
      </c>
      <c r="H77" s="20">
        <v>256</v>
      </c>
      <c r="I77" s="21">
        <v>3.15</v>
      </c>
      <c r="J77" s="21">
        <f t="shared" si="3"/>
        <v>340</v>
      </c>
      <c r="K77" s="21">
        <v>40</v>
      </c>
      <c r="L77" s="21">
        <f t="shared" si="4"/>
        <v>1186.4000000000001</v>
      </c>
      <c r="M77" s="29"/>
      <c r="N77" s="27" t="s">
        <v>322</v>
      </c>
    </row>
    <row r="78" spans="1:14" ht="15" customHeight="1">
      <c r="A78" s="28">
        <f t="shared" si="5"/>
        <v>75</v>
      </c>
      <c r="B78" s="18" t="s">
        <v>310</v>
      </c>
      <c r="C78" s="18" t="s">
        <v>323</v>
      </c>
      <c r="D78" s="18" t="s">
        <v>324</v>
      </c>
      <c r="E78" s="19" t="s">
        <v>15</v>
      </c>
      <c r="F78" s="18" t="s">
        <v>325</v>
      </c>
      <c r="G78" s="18">
        <v>13</v>
      </c>
      <c r="H78" s="20">
        <v>250</v>
      </c>
      <c r="I78" s="21">
        <v>3.15</v>
      </c>
      <c r="J78" s="21">
        <f t="shared" si="3"/>
        <v>260</v>
      </c>
      <c r="K78" s="21">
        <v>40</v>
      </c>
      <c r="L78" s="21">
        <f t="shared" si="4"/>
        <v>1087.5</v>
      </c>
      <c r="M78" s="29"/>
      <c r="N78" s="26" t="s">
        <v>326</v>
      </c>
    </row>
    <row r="79" spans="1:14" ht="15" customHeight="1">
      <c r="A79" s="28">
        <f t="shared" si="5"/>
        <v>76</v>
      </c>
      <c r="B79" s="18" t="s">
        <v>310</v>
      </c>
      <c r="C79" s="18" t="s">
        <v>327</v>
      </c>
      <c r="D79" s="18" t="s">
        <v>328</v>
      </c>
      <c r="E79" s="19" t="s">
        <v>15</v>
      </c>
      <c r="F79" s="18" t="s">
        <v>329</v>
      </c>
      <c r="G79" s="18">
        <v>2</v>
      </c>
      <c r="H79" s="20">
        <v>40</v>
      </c>
      <c r="I79" s="21">
        <v>3.15</v>
      </c>
      <c r="J79" s="21">
        <f t="shared" si="3"/>
        <v>40</v>
      </c>
      <c r="K79" s="21">
        <v>40</v>
      </c>
      <c r="L79" s="21">
        <f t="shared" si="4"/>
        <v>206</v>
      </c>
      <c r="M79" s="29"/>
      <c r="N79" s="26" t="s">
        <v>172</v>
      </c>
    </row>
    <row r="80" spans="1:14" ht="15" customHeight="1">
      <c r="A80" s="28">
        <f t="shared" si="5"/>
        <v>77</v>
      </c>
      <c r="B80" s="18" t="s">
        <v>310</v>
      </c>
      <c r="C80" s="18" t="s">
        <v>330</v>
      </c>
      <c r="D80" s="18" t="s">
        <v>331</v>
      </c>
      <c r="E80" s="19" t="s">
        <v>15</v>
      </c>
      <c r="F80" s="18" t="s">
        <v>72</v>
      </c>
      <c r="G80" s="18">
        <v>9</v>
      </c>
      <c r="H80" s="20">
        <v>172.5</v>
      </c>
      <c r="I80" s="21">
        <v>3.15</v>
      </c>
      <c r="J80" s="21">
        <f t="shared" si="3"/>
        <v>180</v>
      </c>
      <c r="K80" s="21">
        <v>40</v>
      </c>
      <c r="L80" s="21">
        <f t="shared" si="4"/>
        <v>763.375</v>
      </c>
      <c r="M80" s="29"/>
      <c r="N80" s="26" t="s">
        <v>73</v>
      </c>
    </row>
    <row r="81" spans="1:14" ht="15" customHeight="1">
      <c r="A81" s="28">
        <f t="shared" si="5"/>
        <v>78</v>
      </c>
      <c r="B81" s="18" t="s">
        <v>310</v>
      </c>
      <c r="C81" s="18" t="s">
        <v>332</v>
      </c>
      <c r="D81" s="18" t="s">
        <v>333</v>
      </c>
      <c r="E81" s="19" t="s">
        <v>15</v>
      </c>
      <c r="F81" s="18" t="s">
        <v>104</v>
      </c>
      <c r="G81" s="18">
        <v>16</v>
      </c>
      <c r="H81" s="20">
        <v>240</v>
      </c>
      <c r="I81" s="21">
        <v>3.15</v>
      </c>
      <c r="J81" s="21">
        <f t="shared" si="3"/>
        <v>320</v>
      </c>
      <c r="K81" s="21">
        <v>40</v>
      </c>
      <c r="L81" s="21">
        <f t="shared" si="4"/>
        <v>1116</v>
      </c>
      <c r="M81" s="29"/>
      <c r="N81" s="26" t="s">
        <v>105</v>
      </c>
    </row>
    <row r="82" spans="1:14" ht="15" customHeight="1">
      <c r="A82" s="28">
        <f t="shared" si="5"/>
        <v>79</v>
      </c>
      <c r="B82" s="18" t="s">
        <v>310</v>
      </c>
      <c r="C82" s="18" t="s">
        <v>334</v>
      </c>
      <c r="D82" s="18" t="s">
        <v>335</v>
      </c>
      <c r="E82" s="19" t="s">
        <v>15</v>
      </c>
      <c r="F82" s="18" t="s">
        <v>336</v>
      </c>
      <c r="G82" s="18">
        <v>64</v>
      </c>
      <c r="H82" s="20">
        <v>1372</v>
      </c>
      <c r="I82" s="21">
        <v>3.15</v>
      </c>
      <c r="J82" s="21">
        <f t="shared" si="3"/>
        <v>1280</v>
      </c>
      <c r="K82" s="21">
        <v>40</v>
      </c>
      <c r="L82" s="21">
        <f t="shared" si="4"/>
        <v>5641.8</v>
      </c>
      <c r="M82" s="29"/>
      <c r="N82" s="26" t="s">
        <v>337</v>
      </c>
    </row>
    <row r="83" spans="1:14" ht="15" customHeight="1">
      <c r="A83" s="28">
        <f t="shared" si="5"/>
        <v>80</v>
      </c>
      <c r="B83" s="18" t="s">
        <v>338</v>
      </c>
      <c r="C83" s="18" t="s">
        <v>339</v>
      </c>
      <c r="D83" s="18" t="s">
        <v>340</v>
      </c>
      <c r="E83" s="19" t="s">
        <v>15</v>
      </c>
      <c r="F83" s="18" t="s">
        <v>341</v>
      </c>
      <c r="G83" s="18">
        <v>32</v>
      </c>
      <c r="H83" s="20">
        <v>430</v>
      </c>
      <c r="I83" s="21">
        <v>3.15</v>
      </c>
      <c r="J83" s="21">
        <f t="shared" si="3"/>
        <v>640</v>
      </c>
      <c r="K83" s="21">
        <v>40</v>
      </c>
      <c r="L83" s="21">
        <f t="shared" si="4"/>
        <v>2034.5</v>
      </c>
      <c r="M83" s="29"/>
      <c r="N83" s="26" t="s">
        <v>342</v>
      </c>
    </row>
    <row r="84" spans="1:14" ht="15" customHeight="1">
      <c r="A84" s="28">
        <f t="shared" si="5"/>
        <v>81</v>
      </c>
      <c r="B84" s="18" t="s">
        <v>338</v>
      </c>
      <c r="C84" s="18" t="s">
        <v>343</v>
      </c>
      <c r="D84" s="18" t="s">
        <v>344</v>
      </c>
      <c r="E84" s="19" t="s">
        <v>15</v>
      </c>
      <c r="F84" s="18" t="s">
        <v>94</v>
      </c>
      <c r="G84" s="18">
        <v>111</v>
      </c>
      <c r="H84" s="20">
        <v>2997.5</v>
      </c>
      <c r="I84" s="21">
        <v>3.15</v>
      </c>
      <c r="J84" s="21">
        <f t="shared" si="3"/>
        <v>2220</v>
      </c>
      <c r="K84" s="21">
        <v>40</v>
      </c>
      <c r="L84" s="21">
        <f t="shared" si="4"/>
        <v>11702.125</v>
      </c>
      <c r="M84" s="29"/>
      <c r="N84" s="26" t="s">
        <v>95</v>
      </c>
    </row>
    <row r="85" spans="1:14" ht="15" customHeight="1">
      <c r="A85" s="28">
        <f t="shared" si="5"/>
        <v>82</v>
      </c>
      <c r="B85" s="18" t="s">
        <v>345</v>
      </c>
      <c r="C85" s="18" t="s">
        <v>346</v>
      </c>
      <c r="D85" s="18" t="s">
        <v>347</v>
      </c>
      <c r="E85" s="19" t="s">
        <v>15</v>
      </c>
      <c r="F85" s="18" t="s">
        <v>74</v>
      </c>
      <c r="G85" s="18">
        <v>4</v>
      </c>
      <c r="H85" s="20">
        <v>100</v>
      </c>
      <c r="I85" s="21">
        <v>3.15</v>
      </c>
      <c r="J85" s="21">
        <f t="shared" si="3"/>
        <v>80</v>
      </c>
      <c r="K85" s="21">
        <v>40</v>
      </c>
      <c r="L85" s="21">
        <f t="shared" si="4"/>
        <v>435</v>
      </c>
      <c r="M85" s="29"/>
      <c r="N85" s="26" t="s">
        <v>75</v>
      </c>
    </row>
    <row r="86" spans="1:14" ht="15" customHeight="1">
      <c r="A86" s="28">
        <f t="shared" si="5"/>
        <v>83</v>
      </c>
      <c r="B86" s="18" t="s">
        <v>345</v>
      </c>
      <c r="C86" s="18" t="s">
        <v>348</v>
      </c>
      <c r="D86" s="18" t="s">
        <v>349</v>
      </c>
      <c r="E86" s="19" t="s">
        <v>15</v>
      </c>
      <c r="F86" s="18" t="s">
        <v>109</v>
      </c>
      <c r="G86" s="18">
        <v>6</v>
      </c>
      <c r="H86" s="20">
        <v>65</v>
      </c>
      <c r="I86" s="21">
        <v>3.15</v>
      </c>
      <c r="J86" s="21">
        <f t="shared" si="3"/>
        <v>120</v>
      </c>
      <c r="K86" s="21">
        <v>40</v>
      </c>
      <c r="L86" s="21">
        <f t="shared" si="4"/>
        <v>364.75</v>
      </c>
      <c r="M86" s="29"/>
      <c r="N86" s="27" t="s">
        <v>110</v>
      </c>
    </row>
    <row r="87" spans="1:14" ht="15" customHeight="1">
      <c r="A87" s="28">
        <f t="shared" si="5"/>
        <v>84</v>
      </c>
      <c r="B87" s="18" t="s">
        <v>345</v>
      </c>
      <c r="C87" s="18" t="s">
        <v>350</v>
      </c>
      <c r="D87" s="18" t="s">
        <v>351</v>
      </c>
      <c r="E87" s="19" t="s">
        <v>15</v>
      </c>
      <c r="F87" s="18" t="s">
        <v>31</v>
      </c>
      <c r="G87" s="18">
        <v>41</v>
      </c>
      <c r="H87" s="20">
        <v>697.5</v>
      </c>
      <c r="I87" s="21">
        <v>3.15</v>
      </c>
      <c r="J87" s="21">
        <f t="shared" si="3"/>
        <v>820</v>
      </c>
      <c r="K87" s="21">
        <v>40</v>
      </c>
      <c r="L87" s="21">
        <f t="shared" si="4"/>
        <v>3057.125</v>
      </c>
      <c r="M87" s="29"/>
      <c r="N87" s="26" t="s">
        <v>111</v>
      </c>
    </row>
    <row r="88" spans="1:14" ht="15" customHeight="1">
      <c r="A88" s="28">
        <f t="shared" si="5"/>
        <v>85</v>
      </c>
      <c r="B88" s="18" t="s">
        <v>345</v>
      </c>
      <c r="C88" s="18" t="s">
        <v>352</v>
      </c>
      <c r="D88" s="18" t="s">
        <v>353</v>
      </c>
      <c r="E88" s="19" t="s">
        <v>15</v>
      </c>
      <c r="F88" s="18" t="s">
        <v>16</v>
      </c>
      <c r="G88" s="18">
        <v>45</v>
      </c>
      <c r="H88" s="20">
        <v>435</v>
      </c>
      <c r="I88" s="21">
        <v>3.15</v>
      </c>
      <c r="J88" s="21">
        <f t="shared" si="3"/>
        <v>900</v>
      </c>
      <c r="K88" s="21">
        <v>40</v>
      </c>
      <c r="L88" s="21">
        <f t="shared" si="4"/>
        <v>2310.25</v>
      </c>
      <c r="M88" s="29"/>
      <c r="N88" s="26" t="s">
        <v>17</v>
      </c>
    </row>
    <row r="89" spans="1:14" ht="15" customHeight="1">
      <c r="A89" s="28">
        <f t="shared" si="5"/>
        <v>86</v>
      </c>
      <c r="B89" s="18" t="s">
        <v>345</v>
      </c>
      <c r="C89" s="18" t="s">
        <v>354</v>
      </c>
      <c r="D89" s="18" t="s">
        <v>355</v>
      </c>
      <c r="E89" s="19" t="s">
        <v>15</v>
      </c>
      <c r="F89" s="18" t="s">
        <v>306</v>
      </c>
      <c r="G89" s="18">
        <v>37</v>
      </c>
      <c r="H89" s="20">
        <v>758</v>
      </c>
      <c r="I89" s="21">
        <v>3.15</v>
      </c>
      <c r="J89" s="21">
        <f t="shared" si="3"/>
        <v>740</v>
      </c>
      <c r="K89" s="21">
        <v>40</v>
      </c>
      <c r="L89" s="21">
        <f t="shared" si="4"/>
        <v>3167.7</v>
      </c>
      <c r="M89" s="29"/>
      <c r="N89" s="26" t="s">
        <v>307</v>
      </c>
    </row>
    <row r="90" spans="1:14" ht="15" customHeight="1">
      <c r="A90" s="28">
        <f t="shared" si="5"/>
        <v>87</v>
      </c>
      <c r="B90" s="18" t="s">
        <v>345</v>
      </c>
      <c r="C90" s="18" t="s">
        <v>356</v>
      </c>
      <c r="D90" s="18" t="s">
        <v>357</v>
      </c>
      <c r="E90" s="19" t="s">
        <v>15</v>
      </c>
      <c r="F90" s="18" t="s">
        <v>154</v>
      </c>
      <c r="G90" s="18">
        <v>35</v>
      </c>
      <c r="H90" s="20">
        <v>565</v>
      </c>
      <c r="I90" s="21">
        <v>3.15</v>
      </c>
      <c r="J90" s="21">
        <f t="shared" si="3"/>
        <v>700</v>
      </c>
      <c r="K90" s="21">
        <v>40</v>
      </c>
      <c r="L90" s="21">
        <f t="shared" si="4"/>
        <v>2519.75</v>
      </c>
      <c r="M90" s="29"/>
      <c r="N90" s="27" t="s">
        <v>155</v>
      </c>
    </row>
    <row r="91" spans="1:14" ht="15" customHeight="1">
      <c r="A91" s="28">
        <f t="shared" si="5"/>
        <v>88</v>
      </c>
      <c r="B91" s="18" t="s">
        <v>345</v>
      </c>
      <c r="C91" s="18" t="s">
        <v>358</v>
      </c>
      <c r="D91" s="18" t="s">
        <v>359</v>
      </c>
      <c r="E91" s="19" t="s">
        <v>15</v>
      </c>
      <c r="F91" s="18" t="s">
        <v>112</v>
      </c>
      <c r="G91" s="18">
        <v>61</v>
      </c>
      <c r="H91" s="20">
        <v>1906</v>
      </c>
      <c r="I91" s="21">
        <v>3.15</v>
      </c>
      <c r="J91" s="21">
        <f t="shared" si="3"/>
        <v>1220</v>
      </c>
      <c r="K91" s="21">
        <v>40</v>
      </c>
      <c r="L91" s="21">
        <f t="shared" si="4"/>
        <v>7263.9</v>
      </c>
      <c r="M91" s="29"/>
      <c r="N91" s="26" t="s">
        <v>113</v>
      </c>
    </row>
    <row r="92" spans="1:14" ht="15" customHeight="1">
      <c r="A92" s="28">
        <f t="shared" si="5"/>
        <v>89</v>
      </c>
      <c r="B92" s="18" t="s">
        <v>345</v>
      </c>
      <c r="C92" s="18" t="s">
        <v>360</v>
      </c>
      <c r="D92" s="18" t="s">
        <v>157</v>
      </c>
      <c r="E92" s="19" t="s">
        <v>15</v>
      </c>
      <c r="F92" s="18" t="s">
        <v>70</v>
      </c>
      <c r="G92" s="18">
        <v>32</v>
      </c>
      <c r="H92" s="20">
        <v>452.25</v>
      </c>
      <c r="I92" s="21">
        <v>3.15</v>
      </c>
      <c r="J92" s="21">
        <f t="shared" si="3"/>
        <v>640</v>
      </c>
      <c r="K92" s="21">
        <v>40</v>
      </c>
      <c r="L92" s="21">
        <f t="shared" si="4"/>
        <v>2104.5874999999996</v>
      </c>
      <c r="M92" s="29"/>
      <c r="N92" s="27" t="s">
        <v>71</v>
      </c>
    </row>
    <row r="93" spans="1:14" ht="15" customHeight="1">
      <c r="A93" s="28">
        <f t="shared" si="5"/>
        <v>90</v>
      </c>
      <c r="B93" s="18" t="s">
        <v>345</v>
      </c>
      <c r="C93" s="18" t="s">
        <v>361</v>
      </c>
      <c r="D93" s="18" t="s">
        <v>362</v>
      </c>
      <c r="E93" s="19" t="s">
        <v>15</v>
      </c>
      <c r="F93" s="18" t="s">
        <v>70</v>
      </c>
      <c r="G93" s="18">
        <v>15</v>
      </c>
      <c r="H93" s="20">
        <v>375</v>
      </c>
      <c r="I93" s="21">
        <v>3.15</v>
      </c>
      <c r="J93" s="21">
        <f t="shared" si="3"/>
        <v>300</v>
      </c>
      <c r="K93" s="21">
        <v>40</v>
      </c>
      <c r="L93" s="21">
        <f t="shared" si="4"/>
        <v>1521.25</v>
      </c>
      <c r="M93" s="29"/>
      <c r="N93" s="27" t="s">
        <v>71</v>
      </c>
    </row>
    <row r="94" spans="1:14" ht="15" customHeight="1">
      <c r="A94" s="28">
        <f t="shared" si="5"/>
        <v>91</v>
      </c>
      <c r="B94" s="18" t="s">
        <v>345</v>
      </c>
      <c r="C94" s="18" t="s">
        <v>363</v>
      </c>
      <c r="D94" s="18" t="s">
        <v>364</v>
      </c>
      <c r="E94" s="19" t="s">
        <v>15</v>
      </c>
      <c r="F94" s="18" t="s">
        <v>365</v>
      </c>
      <c r="G94" s="18">
        <v>23</v>
      </c>
      <c r="H94" s="20">
        <v>337.5</v>
      </c>
      <c r="I94" s="21">
        <v>3.15</v>
      </c>
      <c r="J94" s="21">
        <f t="shared" si="3"/>
        <v>460</v>
      </c>
      <c r="K94" s="21">
        <v>40</v>
      </c>
      <c r="L94" s="21">
        <f t="shared" si="4"/>
        <v>1563.125</v>
      </c>
      <c r="M94" s="29"/>
      <c r="N94" s="27" t="s">
        <v>201</v>
      </c>
    </row>
    <row r="95" spans="1:14" ht="15" customHeight="1">
      <c r="A95" s="28">
        <f t="shared" si="5"/>
        <v>92</v>
      </c>
      <c r="B95" s="18" t="s">
        <v>345</v>
      </c>
      <c r="C95" s="18" t="s">
        <v>366</v>
      </c>
      <c r="D95" s="18" t="s">
        <v>367</v>
      </c>
      <c r="E95" s="19" t="s">
        <v>15</v>
      </c>
      <c r="F95" s="18" t="s">
        <v>67</v>
      </c>
      <c r="G95" s="18">
        <v>21</v>
      </c>
      <c r="H95" s="20">
        <v>525</v>
      </c>
      <c r="I95" s="21">
        <v>3.15</v>
      </c>
      <c r="J95" s="21">
        <f t="shared" si="3"/>
        <v>420</v>
      </c>
      <c r="K95" s="21">
        <v>40</v>
      </c>
      <c r="L95" s="21">
        <f t="shared" si="4"/>
        <v>2113.75</v>
      </c>
      <c r="M95" s="29"/>
      <c r="N95" s="26" t="s">
        <v>124</v>
      </c>
    </row>
    <row r="96" spans="1:14" ht="15" customHeight="1">
      <c r="A96" s="28">
        <f t="shared" si="5"/>
        <v>93</v>
      </c>
      <c r="B96" s="18" t="s">
        <v>345</v>
      </c>
      <c r="C96" s="18" t="s">
        <v>368</v>
      </c>
      <c r="D96" s="18" t="s">
        <v>369</v>
      </c>
      <c r="E96" s="19" t="s">
        <v>15</v>
      </c>
      <c r="F96" s="18" t="s">
        <v>370</v>
      </c>
      <c r="G96" s="18">
        <v>18</v>
      </c>
      <c r="H96" s="20">
        <v>337</v>
      </c>
      <c r="I96" s="21">
        <v>3.15</v>
      </c>
      <c r="J96" s="21">
        <f t="shared" si="3"/>
        <v>360</v>
      </c>
      <c r="K96" s="21">
        <v>40</v>
      </c>
      <c r="L96" s="21">
        <f t="shared" si="4"/>
        <v>1461.55</v>
      </c>
      <c r="M96" s="29"/>
      <c r="N96" s="26" t="s">
        <v>371</v>
      </c>
    </row>
    <row r="97" spans="1:14" ht="15" customHeight="1">
      <c r="A97" s="28">
        <f t="shared" si="5"/>
        <v>94</v>
      </c>
      <c r="B97" s="18" t="s">
        <v>372</v>
      </c>
      <c r="C97" s="18" t="s">
        <v>373</v>
      </c>
      <c r="D97" s="18" t="s">
        <v>374</v>
      </c>
      <c r="E97" s="19" t="s">
        <v>15</v>
      </c>
      <c r="F97" s="18" t="s">
        <v>375</v>
      </c>
      <c r="G97" s="18">
        <v>48</v>
      </c>
      <c r="H97" s="20">
        <v>818</v>
      </c>
      <c r="I97" s="21">
        <v>3.15</v>
      </c>
      <c r="J97" s="21">
        <f t="shared" si="3"/>
        <v>960</v>
      </c>
      <c r="K97" s="21">
        <v>40</v>
      </c>
      <c r="L97" s="21">
        <f t="shared" si="4"/>
        <v>3576.7</v>
      </c>
      <c r="M97" s="29"/>
      <c r="N97" s="26" t="s">
        <v>376</v>
      </c>
    </row>
    <row r="98" spans="1:14" ht="15" customHeight="1">
      <c r="A98" s="28">
        <f t="shared" si="5"/>
        <v>95</v>
      </c>
      <c r="B98" s="18" t="s">
        <v>372</v>
      </c>
      <c r="C98" s="18" t="s">
        <v>377</v>
      </c>
      <c r="D98" s="18" t="s">
        <v>378</v>
      </c>
      <c r="E98" s="19" t="s">
        <v>15</v>
      </c>
      <c r="F98" s="18" t="s">
        <v>200</v>
      </c>
      <c r="G98" s="18">
        <v>10</v>
      </c>
      <c r="H98" s="20">
        <v>250</v>
      </c>
      <c r="I98" s="21">
        <v>3.15</v>
      </c>
      <c r="J98" s="21">
        <f t="shared" si="3"/>
        <v>200</v>
      </c>
      <c r="K98" s="21">
        <v>40</v>
      </c>
      <c r="L98" s="21">
        <f t="shared" si="4"/>
        <v>1027.5</v>
      </c>
      <c r="M98" s="29"/>
      <c r="N98" s="26" t="s">
        <v>379</v>
      </c>
    </row>
    <row r="99" spans="1:14" ht="15" customHeight="1">
      <c r="A99" s="28">
        <f t="shared" si="5"/>
        <v>96</v>
      </c>
      <c r="B99" s="18" t="s">
        <v>372</v>
      </c>
      <c r="C99" s="18" t="s">
        <v>380</v>
      </c>
      <c r="D99" s="18" t="s">
        <v>381</v>
      </c>
      <c r="E99" s="19" t="s">
        <v>15</v>
      </c>
      <c r="F99" s="18" t="s">
        <v>200</v>
      </c>
      <c r="G99" s="18">
        <v>45</v>
      </c>
      <c r="H99" s="20">
        <v>750</v>
      </c>
      <c r="I99" s="21">
        <v>3.15</v>
      </c>
      <c r="J99" s="21">
        <f t="shared" si="3"/>
        <v>900</v>
      </c>
      <c r="K99" s="21">
        <v>40</v>
      </c>
      <c r="L99" s="21">
        <f t="shared" si="4"/>
        <v>3302.5</v>
      </c>
      <c r="M99" s="29"/>
      <c r="N99" s="27" t="s">
        <v>382</v>
      </c>
    </row>
    <row r="100" spans="1:14" ht="15" customHeight="1">
      <c r="A100" s="28">
        <f t="shared" si="5"/>
        <v>97</v>
      </c>
      <c r="B100" s="18" t="s">
        <v>372</v>
      </c>
      <c r="C100" s="18" t="s">
        <v>383</v>
      </c>
      <c r="D100" s="18" t="s">
        <v>384</v>
      </c>
      <c r="E100" s="19" t="s">
        <v>15</v>
      </c>
      <c r="F100" s="18" t="s">
        <v>200</v>
      </c>
      <c r="G100" s="18">
        <v>42</v>
      </c>
      <c r="H100" s="20">
        <v>800</v>
      </c>
      <c r="I100" s="21">
        <v>3.15</v>
      </c>
      <c r="J100" s="21">
        <f t="shared" si="3"/>
        <v>840</v>
      </c>
      <c r="K100" s="21">
        <v>40</v>
      </c>
      <c r="L100" s="21">
        <f t="shared" si="4"/>
        <v>3400</v>
      </c>
      <c r="M100" s="29"/>
      <c r="N100" s="27" t="s">
        <v>382</v>
      </c>
    </row>
    <row r="101" spans="1:14" ht="15" customHeight="1">
      <c r="A101" s="28">
        <f t="shared" si="5"/>
        <v>98</v>
      </c>
      <c r="B101" s="18" t="s">
        <v>372</v>
      </c>
      <c r="C101" s="18" t="s">
        <v>385</v>
      </c>
      <c r="D101" s="18" t="s">
        <v>386</v>
      </c>
      <c r="E101" s="19" t="s">
        <v>15</v>
      </c>
      <c r="F101" s="18" t="s">
        <v>50</v>
      </c>
      <c r="G101" s="18">
        <v>10</v>
      </c>
      <c r="H101" s="20">
        <v>250</v>
      </c>
      <c r="I101" s="21">
        <v>3.15</v>
      </c>
      <c r="J101" s="21">
        <f t="shared" si="3"/>
        <v>200</v>
      </c>
      <c r="K101" s="21">
        <v>40</v>
      </c>
      <c r="L101" s="21">
        <f t="shared" si="4"/>
        <v>1027.5</v>
      </c>
      <c r="M101" s="29"/>
      <c r="N101" s="26" t="s">
        <v>91</v>
      </c>
    </row>
    <row r="102" spans="1:14" ht="15" customHeight="1">
      <c r="A102" s="28">
        <f t="shared" si="5"/>
        <v>99</v>
      </c>
      <c r="B102" s="18" t="s">
        <v>372</v>
      </c>
      <c r="C102" s="18" t="s">
        <v>387</v>
      </c>
      <c r="D102" s="18" t="s">
        <v>388</v>
      </c>
      <c r="E102" s="19" t="s">
        <v>15</v>
      </c>
      <c r="F102" s="18" t="s">
        <v>370</v>
      </c>
      <c r="G102" s="18">
        <v>15</v>
      </c>
      <c r="H102" s="20">
        <v>365</v>
      </c>
      <c r="I102" s="21">
        <v>3.15</v>
      </c>
      <c r="J102" s="21">
        <f t="shared" si="3"/>
        <v>300</v>
      </c>
      <c r="K102" s="21">
        <v>40</v>
      </c>
      <c r="L102" s="21">
        <f t="shared" si="4"/>
        <v>1489.75</v>
      </c>
      <c r="M102" s="29"/>
      <c r="N102" s="26" t="s">
        <v>371</v>
      </c>
    </row>
    <row r="103" spans="1:14" ht="15" customHeight="1">
      <c r="A103" s="28">
        <f t="shared" si="5"/>
        <v>100</v>
      </c>
      <c r="B103" s="18" t="s">
        <v>389</v>
      </c>
      <c r="C103" s="18" t="s">
        <v>390</v>
      </c>
      <c r="D103" s="18" t="s">
        <v>391</v>
      </c>
      <c r="E103" s="19" t="s">
        <v>15</v>
      </c>
      <c r="F103" s="18" t="s">
        <v>392</v>
      </c>
      <c r="G103" s="18">
        <v>27</v>
      </c>
      <c r="H103" s="20">
        <v>540</v>
      </c>
      <c r="I103" s="21">
        <v>3.15</v>
      </c>
      <c r="J103" s="21">
        <f t="shared" si="3"/>
        <v>540</v>
      </c>
      <c r="K103" s="21">
        <v>40</v>
      </c>
      <c r="L103" s="21">
        <f t="shared" si="4"/>
        <v>2281</v>
      </c>
      <c r="M103" s="29"/>
      <c r="N103" s="26" t="s">
        <v>393</v>
      </c>
    </row>
    <row r="104" spans="1:14" ht="15" customHeight="1">
      <c r="A104" s="28">
        <f t="shared" si="5"/>
        <v>101</v>
      </c>
      <c r="B104" s="18" t="s">
        <v>389</v>
      </c>
      <c r="C104" s="18" t="s">
        <v>394</v>
      </c>
      <c r="D104" s="18" t="s">
        <v>395</v>
      </c>
      <c r="E104" s="19" t="s">
        <v>15</v>
      </c>
      <c r="F104" s="18" t="s">
        <v>56</v>
      </c>
      <c r="G104" s="18">
        <v>41</v>
      </c>
      <c r="H104" s="20">
        <v>1590</v>
      </c>
      <c r="I104" s="21">
        <v>3.15</v>
      </c>
      <c r="J104" s="21">
        <f t="shared" si="3"/>
        <v>820</v>
      </c>
      <c r="K104" s="21">
        <v>40</v>
      </c>
      <c r="L104" s="21">
        <f t="shared" si="4"/>
        <v>5868.5</v>
      </c>
      <c r="M104" s="29"/>
      <c r="N104" s="26" t="s">
        <v>57</v>
      </c>
    </row>
    <row r="105" spans="1:14" ht="15" customHeight="1">
      <c r="A105" s="28">
        <f t="shared" si="5"/>
        <v>102</v>
      </c>
      <c r="B105" s="18" t="s">
        <v>389</v>
      </c>
      <c r="C105" s="18" t="s">
        <v>396</v>
      </c>
      <c r="D105" s="18" t="s">
        <v>397</v>
      </c>
      <c r="E105" s="19" t="s">
        <v>15</v>
      </c>
      <c r="F105" s="18" t="s">
        <v>83</v>
      </c>
      <c r="G105" s="18">
        <v>12</v>
      </c>
      <c r="H105" s="20">
        <v>200</v>
      </c>
      <c r="I105" s="21">
        <v>3.15</v>
      </c>
      <c r="J105" s="21">
        <f t="shared" si="3"/>
        <v>240</v>
      </c>
      <c r="K105" s="21">
        <v>40</v>
      </c>
      <c r="L105" s="21">
        <f t="shared" si="4"/>
        <v>910</v>
      </c>
      <c r="M105" s="29"/>
      <c r="N105" s="26" t="s">
        <v>84</v>
      </c>
    </row>
    <row r="106" spans="1:14" ht="15" customHeight="1">
      <c r="A106" s="28">
        <f t="shared" si="5"/>
        <v>103</v>
      </c>
      <c r="B106" s="18" t="s">
        <v>398</v>
      </c>
      <c r="C106" s="18" t="s">
        <v>399</v>
      </c>
      <c r="D106" s="18" t="s">
        <v>400</v>
      </c>
      <c r="E106" s="19" t="s">
        <v>15</v>
      </c>
      <c r="F106" s="18" t="s">
        <v>81</v>
      </c>
      <c r="G106" s="18">
        <v>4</v>
      </c>
      <c r="H106" s="20">
        <v>37.5</v>
      </c>
      <c r="I106" s="21">
        <v>3.15</v>
      </c>
      <c r="J106" s="21">
        <f t="shared" si="3"/>
        <v>80</v>
      </c>
      <c r="K106" s="21">
        <v>40</v>
      </c>
      <c r="L106" s="21">
        <f t="shared" si="4"/>
        <v>238.125</v>
      </c>
      <c r="M106" s="29"/>
      <c r="N106" s="27" t="s">
        <v>45</v>
      </c>
    </row>
    <row r="107" spans="1:14" ht="15" customHeight="1">
      <c r="A107" s="28">
        <f t="shared" si="5"/>
        <v>104</v>
      </c>
      <c r="B107" s="18" t="s">
        <v>398</v>
      </c>
      <c r="C107" s="18" t="s">
        <v>401</v>
      </c>
      <c r="D107" s="18" t="s">
        <v>402</v>
      </c>
      <c r="E107" s="19" t="s">
        <v>15</v>
      </c>
      <c r="F107" s="18" t="s">
        <v>403</v>
      </c>
      <c r="G107" s="18">
        <v>17</v>
      </c>
      <c r="H107" s="20">
        <v>400</v>
      </c>
      <c r="I107" s="21">
        <v>3.15</v>
      </c>
      <c r="J107" s="21">
        <f t="shared" si="3"/>
        <v>340</v>
      </c>
      <c r="K107" s="21">
        <v>40</v>
      </c>
      <c r="L107" s="21">
        <f t="shared" si="4"/>
        <v>1640</v>
      </c>
      <c r="M107" s="29"/>
      <c r="N107" s="26" t="s">
        <v>404</v>
      </c>
    </row>
    <row r="108" spans="1:14" ht="15" customHeight="1">
      <c r="A108" s="28">
        <f t="shared" si="5"/>
        <v>105</v>
      </c>
      <c r="B108" s="18" t="s">
        <v>398</v>
      </c>
      <c r="C108" s="18" t="s">
        <v>405</v>
      </c>
      <c r="D108" s="18" t="s">
        <v>406</v>
      </c>
      <c r="E108" s="19" t="s">
        <v>15</v>
      </c>
      <c r="F108" s="18" t="s">
        <v>407</v>
      </c>
      <c r="G108" s="18">
        <v>51</v>
      </c>
      <c r="H108" s="20">
        <v>1055</v>
      </c>
      <c r="I108" s="21">
        <v>3.15</v>
      </c>
      <c r="J108" s="21">
        <f t="shared" si="3"/>
        <v>1020</v>
      </c>
      <c r="K108" s="21">
        <v>40</v>
      </c>
      <c r="L108" s="21">
        <f t="shared" si="4"/>
        <v>4383.25</v>
      </c>
      <c r="M108" s="29"/>
      <c r="N108" s="27" t="s">
        <v>408</v>
      </c>
    </row>
    <row r="109" spans="1:14" ht="15" customHeight="1">
      <c r="A109" s="28">
        <f t="shared" si="5"/>
        <v>106</v>
      </c>
      <c r="B109" s="18" t="s">
        <v>398</v>
      </c>
      <c r="C109" s="18" t="s">
        <v>409</v>
      </c>
      <c r="D109" s="18" t="s">
        <v>410</v>
      </c>
      <c r="E109" s="19" t="s">
        <v>15</v>
      </c>
      <c r="F109" s="18" t="s">
        <v>292</v>
      </c>
      <c r="G109" s="18">
        <v>22</v>
      </c>
      <c r="H109" s="20">
        <v>541.25</v>
      </c>
      <c r="I109" s="21">
        <v>3.15</v>
      </c>
      <c r="J109" s="21">
        <f t="shared" si="3"/>
        <v>440</v>
      </c>
      <c r="K109" s="21">
        <v>40</v>
      </c>
      <c r="L109" s="21">
        <f t="shared" si="4"/>
        <v>2184.9375</v>
      </c>
      <c r="M109" s="29"/>
      <c r="N109" s="26" t="s">
        <v>293</v>
      </c>
    </row>
    <row r="110" spans="1:14" ht="15" customHeight="1">
      <c r="A110" s="28">
        <f t="shared" si="5"/>
        <v>107</v>
      </c>
      <c r="B110" s="18" t="s">
        <v>411</v>
      </c>
      <c r="C110" s="18" t="s">
        <v>412</v>
      </c>
      <c r="D110" s="18" t="s">
        <v>413</v>
      </c>
      <c r="E110" s="19" t="s">
        <v>15</v>
      </c>
      <c r="F110" s="18" t="s">
        <v>414</v>
      </c>
      <c r="G110" s="18">
        <v>150</v>
      </c>
      <c r="H110" s="20">
        <v>3088</v>
      </c>
      <c r="I110" s="21">
        <v>3.15</v>
      </c>
      <c r="J110" s="21">
        <f t="shared" si="3"/>
        <v>3000</v>
      </c>
      <c r="K110" s="21">
        <v>40</v>
      </c>
      <c r="L110" s="21">
        <f t="shared" si="4"/>
        <v>12767.199999999999</v>
      </c>
      <c r="M110" s="29"/>
      <c r="N110" s="26" t="s">
        <v>415</v>
      </c>
    </row>
    <row r="111" spans="1:14" ht="15" customHeight="1">
      <c r="A111" s="28">
        <f t="shared" si="5"/>
        <v>108</v>
      </c>
      <c r="B111" s="18" t="s">
        <v>411</v>
      </c>
      <c r="C111" s="18" t="s">
        <v>416</v>
      </c>
      <c r="D111" s="18" t="s">
        <v>417</v>
      </c>
      <c r="E111" s="19" t="s">
        <v>15</v>
      </c>
      <c r="F111" s="18" t="s">
        <v>154</v>
      </c>
      <c r="G111" s="18">
        <v>25</v>
      </c>
      <c r="H111" s="20">
        <v>625</v>
      </c>
      <c r="I111" s="21">
        <v>3.15</v>
      </c>
      <c r="J111" s="21">
        <f t="shared" si="3"/>
        <v>500</v>
      </c>
      <c r="K111" s="21">
        <v>40</v>
      </c>
      <c r="L111" s="21">
        <f t="shared" si="4"/>
        <v>2508.75</v>
      </c>
      <c r="M111" s="29"/>
      <c r="N111" s="27" t="s">
        <v>155</v>
      </c>
    </row>
    <row r="112" spans="1:14" ht="15" customHeight="1">
      <c r="A112" s="28">
        <f t="shared" si="5"/>
        <v>109</v>
      </c>
      <c r="B112" s="18" t="s">
        <v>418</v>
      </c>
      <c r="C112" s="18" t="s">
        <v>419</v>
      </c>
      <c r="D112" s="18" t="s">
        <v>420</v>
      </c>
      <c r="E112" s="19" t="s">
        <v>15</v>
      </c>
      <c r="F112" s="18" t="s">
        <v>41</v>
      </c>
      <c r="G112" s="18">
        <v>43</v>
      </c>
      <c r="H112" s="20">
        <v>1791</v>
      </c>
      <c r="I112" s="21">
        <v>3.15</v>
      </c>
      <c r="J112" s="21">
        <f t="shared" si="3"/>
        <v>860</v>
      </c>
      <c r="K112" s="21">
        <v>40</v>
      </c>
      <c r="L112" s="21">
        <f t="shared" si="4"/>
        <v>6541.65</v>
      </c>
      <c r="M112" s="29"/>
      <c r="N112" s="26" t="s">
        <v>62</v>
      </c>
    </row>
    <row r="113" spans="1:14" ht="15" customHeight="1">
      <c r="A113" s="28">
        <f t="shared" si="5"/>
        <v>110</v>
      </c>
      <c r="B113" s="18" t="s">
        <v>418</v>
      </c>
      <c r="C113" s="18" t="s">
        <v>421</v>
      </c>
      <c r="D113" s="18" t="s">
        <v>422</v>
      </c>
      <c r="E113" s="19" t="s">
        <v>15</v>
      </c>
      <c r="F113" s="18" t="s">
        <v>16</v>
      </c>
      <c r="G113" s="18">
        <v>42</v>
      </c>
      <c r="H113" s="20">
        <v>380</v>
      </c>
      <c r="I113" s="21">
        <v>3.15</v>
      </c>
      <c r="J113" s="21">
        <f t="shared" si="3"/>
        <v>840</v>
      </c>
      <c r="K113" s="21">
        <v>40</v>
      </c>
      <c r="L113" s="21">
        <f t="shared" si="4"/>
        <v>2077</v>
      </c>
      <c r="M113" s="29"/>
      <c r="N113" s="26" t="s">
        <v>17</v>
      </c>
    </row>
    <row r="114" spans="1:14" ht="15" customHeight="1">
      <c r="A114" s="28">
        <f t="shared" si="5"/>
        <v>111</v>
      </c>
      <c r="B114" s="18" t="s">
        <v>418</v>
      </c>
      <c r="C114" s="18" t="s">
        <v>423</v>
      </c>
      <c r="D114" s="18" t="s">
        <v>424</v>
      </c>
      <c r="E114" s="19" t="s">
        <v>15</v>
      </c>
      <c r="F114" s="18" t="s">
        <v>89</v>
      </c>
      <c r="G114" s="18">
        <v>25</v>
      </c>
      <c r="H114" s="20">
        <v>325</v>
      </c>
      <c r="I114" s="21">
        <v>3.15</v>
      </c>
      <c r="J114" s="21">
        <f t="shared" si="3"/>
        <v>500</v>
      </c>
      <c r="K114" s="21">
        <v>40</v>
      </c>
      <c r="L114" s="21">
        <f t="shared" si="4"/>
        <v>1563.75</v>
      </c>
      <c r="M114" s="29"/>
      <c r="N114" s="26" t="s">
        <v>90</v>
      </c>
    </row>
    <row r="115" spans="1:14" ht="15" customHeight="1">
      <c r="A115" s="28">
        <f t="shared" si="5"/>
        <v>112</v>
      </c>
      <c r="B115" s="18" t="s">
        <v>418</v>
      </c>
      <c r="C115" s="18" t="s">
        <v>425</v>
      </c>
      <c r="D115" s="18" t="s">
        <v>426</v>
      </c>
      <c r="E115" s="19" t="s">
        <v>15</v>
      </c>
      <c r="F115" s="18" t="s">
        <v>19</v>
      </c>
      <c r="G115" s="18">
        <v>13</v>
      </c>
      <c r="H115" s="20">
        <v>210</v>
      </c>
      <c r="I115" s="21">
        <v>3.15</v>
      </c>
      <c r="J115" s="21">
        <f t="shared" si="3"/>
        <v>260</v>
      </c>
      <c r="K115" s="21">
        <v>40</v>
      </c>
      <c r="L115" s="21">
        <f t="shared" si="4"/>
        <v>961.5</v>
      </c>
      <c r="M115" s="29"/>
      <c r="N115" s="27" t="s">
        <v>43</v>
      </c>
    </row>
    <row r="116" spans="1:14" ht="15" customHeight="1">
      <c r="A116" s="28">
        <f t="shared" si="5"/>
        <v>113</v>
      </c>
      <c r="B116" s="18" t="s">
        <v>418</v>
      </c>
      <c r="C116" s="18" t="s">
        <v>427</v>
      </c>
      <c r="D116" s="18" t="s">
        <v>428</v>
      </c>
      <c r="E116" s="19" t="s">
        <v>15</v>
      </c>
      <c r="F116" s="18" t="s">
        <v>429</v>
      </c>
      <c r="G116" s="18">
        <v>21</v>
      </c>
      <c r="H116" s="20">
        <v>370</v>
      </c>
      <c r="I116" s="21">
        <v>3.15</v>
      </c>
      <c r="J116" s="21">
        <f t="shared" si="3"/>
        <v>420</v>
      </c>
      <c r="K116" s="21">
        <v>40</v>
      </c>
      <c r="L116" s="21">
        <f t="shared" si="4"/>
        <v>1625.5</v>
      </c>
      <c r="M116" s="29"/>
      <c r="N116" s="27" t="s">
        <v>430</v>
      </c>
    </row>
    <row r="117" spans="1:14" ht="15" customHeight="1">
      <c r="A117" s="28">
        <f t="shared" si="5"/>
        <v>114</v>
      </c>
      <c r="B117" s="18" t="s">
        <v>431</v>
      </c>
      <c r="C117" s="18" t="s">
        <v>432</v>
      </c>
      <c r="D117" s="18" t="s">
        <v>433</v>
      </c>
      <c r="E117" s="19" t="s">
        <v>15</v>
      </c>
      <c r="F117" s="18" t="s">
        <v>434</v>
      </c>
      <c r="G117" s="18">
        <v>101</v>
      </c>
      <c r="H117" s="20">
        <v>1935</v>
      </c>
      <c r="I117" s="21">
        <v>3.15</v>
      </c>
      <c r="J117" s="21">
        <f t="shared" si="3"/>
        <v>2020</v>
      </c>
      <c r="K117" s="21">
        <v>40</v>
      </c>
      <c r="L117" s="21">
        <f t="shared" si="4"/>
        <v>8155.25</v>
      </c>
      <c r="M117" s="29"/>
      <c r="N117" s="26" t="s">
        <v>435</v>
      </c>
    </row>
    <row r="118" spans="1:14" ht="15" customHeight="1">
      <c r="A118" s="28">
        <f t="shared" si="5"/>
        <v>115</v>
      </c>
      <c r="B118" s="18" t="s">
        <v>431</v>
      </c>
      <c r="C118" s="18" t="s">
        <v>436</v>
      </c>
      <c r="D118" s="18" t="s">
        <v>437</v>
      </c>
      <c r="E118" s="19" t="s">
        <v>15</v>
      </c>
      <c r="F118" s="18" t="s">
        <v>81</v>
      </c>
      <c r="G118" s="18">
        <v>67</v>
      </c>
      <c r="H118" s="20">
        <v>1252.5</v>
      </c>
      <c r="I118" s="21">
        <v>3.15</v>
      </c>
      <c r="J118" s="21">
        <f t="shared" si="3"/>
        <v>1340</v>
      </c>
      <c r="K118" s="21">
        <v>40</v>
      </c>
      <c r="L118" s="21">
        <f t="shared" si="4"/>
        <v>5325.375</v>
      </c>
      <c r="M118" s="29"/>
      <c r="N118" s="26" t="s">
        <v>24</v>
      </c>
    </row>
    <row r="119" spans="1:14" ht="15" customHeight="1">
      <c r="A119" s="28">
        <f t="shared" si="5"/>
        <v>116</v>
      </c>
      <c r="B119" s="18" t="s">
        <v>431</v>
      </c>
      <c r="C119" s="18" t="s">
        <v>438</v>
      </c>
      <c r="D119" s="18" t="s">
        <v>439</v>
      </c>
      <c r="E119" s="19" t="s">
        <v>15</v>
      </c>
      <c r="F119" s="19" t="s">
        <v>63</v>
      </c>
      <c r="G119" s="18">
        <v>10</v>
      </c>
      <c r="H119" s="20">
        <v>250</v>
      </c>
      <c r="I119" s="21">
        <v>3.15</v>
      </c>
      <c r="J119" s="21">
        <f t="shared" si="3"/>
        <v>200</v>
      </c>
      <c r="K119" s="21">
        <v>40</v>
      </c>
      <c r="L119" s="21">
        <f t="shared" si="4"/>
        <v>1027.5</v>
      </c>
      <c r="M119" s="29"/>
      <c r="N119" s="26" t="s">
        <v>192</v>
      </c>
    </row>
    <row r="120" spans="1:14" ht="15" customHeight="1">
      <c r="A120" s="28">
        <f t="shared" si="5"/>
        <v>117</v>
      </c>
      <c r="B120" s="18" t="s">
        <v>431</v>
      </c>
      <c r="C120" s="18" t="s">
        <v>440</v>
      </c>
      <c r="D120" s="18" t="s">
        <v>441</v>
      </c>
      <c r="E120" s="19" t="s">
        <v>15</v>
      </c>
      <c r="F120" s="18" t="s">
        <v>442</v>
      </c>
      <c r="G120" s="18">
        <v>19</v>
      </c>
      <c r="H120" s="20">
        <v>475</v>
      </c>
      <c r="I120" s="21">
        <v>3.15</v>
      </c>
      <c r="J120" s="21">
        <f t="shared" si="3"/>
        <v>380</v>
      </c>
      <c r="K120" s="21">
        <v>40</v>
      </c>
      <c r="L120" s="21">
        <f t="shared" si="4"/>
        <v>1916.25</v>
      </c>
      <c r="M120" s="29"/>
      <c r="N120" s="26" t="s">
        <v>443</v>
      </c>
    </row>
    <row r="121" spans="1:14" ht="15" customHeight="1">
      <c r="A121" s="28">
        <f t="shared" si="5"/>
        <v>118</v>
      </c>
      <c r="B121" s="18" t="s">
        <v>444</v>
      </c>
      <c r="C121" s="18" t="s">
        <v>445</v>
      </c>
      <c r="D121" s="18" t="s">
        <v>446</v>
      </c>
      <c r="E121" s="19" t="s">
        <v>15</v>
      </c>
      <c r="F121" s="18" t="s">
        <v>447</v>
      </c>
      <c r="G121" s="18">
        <v>14</v>
      </c>
      <c r="H121" s="20">
        <v>287</v>
      </c>
      <c r="I121" s="21">
        <v>3.15</v>
      </c>
      <c r="J121" s="21">
        <f t="shared" si="3"/>
        <v>280</v>
      </c>
      <c r="K121" s="21">
        <v>40</v>
      </c>
      <c r="L121" s="21">
        <f t="shared" si="4"/>
        <v>1224.05</v>
      </c>
      <c r="M121" s="29"/>
      <c r="N121" s="26" t="s">
        <v>448</v>
      </c>
    </row>
    <row r="122" spans="1:14" ht="15" customHeight="1">
      <c r="A122" s="28">
        <f t="shared" si="5"/>
        <v>119</v>
      </c>
      <c r="B122" s="18" t="s">
        <v>444</v>
      </c>
      <c r="C122" s="18" t="s">
        <v>449</v>
      </c>
      <c r="D122" s="18" t="s">
        <v>450</v>
      </c>
      <c r="E122" s="19" t="s">
        <v>15</v>
      </c>
      <c r="F122" s="18" t="s">
        <v>21</v>
      </c>
      <c r="G122" s="18">
        <v>2</v>
      </c>
      <c r="H122" s="20">
        <v>50</v>
      </c>
      <c r="I122" s="21">
        <v>3.15</v>
      </c>
      <c r="J122" s="21">
        <f t="shared" si="3"/>
        <v>40</v>
      </c>
      <c r="K122" s="21">
        <v>40</v>
      </c>
      <c r="L122" s="21">
        <f t="shared" si="4"/>
        <v>237.5</v>
      </c>
      <c r="M122" s="29"/>
      <c r="N122" s="26" t="s">
        <v>451</v>
      </c>
    </row>
    <row r="123" spans="1:14" ht="15" customHeight="1">
      <c r="A123" s="28">
        <f t="shared" si="5"/>
        <v>120</v>
      </c>
      <c r="B123" s="18" t="s">
        <v>444</v>
      </c>
      <c r="C123" s="18" t="s">
        <v>452</v>
      </c>
      <c r="D123" s="18" t="s">
        <v>453</v>
      </c>
      <c r="E123" s="19" t="s">
        <v>15</v>
      </c>
      <c r="F123" s="18" t="s">
        <v>58</v>
      </c>
      <c r="G123" s="18">
        <v>26</v>
      </c>
      <c r="H123" s="20">
        <v>445</v>
      </c>
      <c r="I123" s="21">
        <v>3.15</v>
      </c>
      <c r="J123" s="21">
        <f t="shared" si="3"/>
        <v>520</v>
      </c>
      <c r="K123" s="21">
        <v>40</v>
      </c>
      <c r="L123" s="21">
        <f t="shared" si="4"/>
        <v>1961.75</v>
      </c>
      <c r="M123" s="29"/>
      <c r="N123" s="27" t="s">
        <v>59</v>
      </c>
    </row>
    <row r="124" spans="1:14" ht="15" customHeight="1">
      <c r="A124" s="28">
        <f t="shared" si="5"/>
        <v>121</v>
      </c>
      <c r="B124" s="18" t="s">
        <v>444</v>
      </c>
      <c r="C124" s="18" t="s">
        <v>454</v>
      </c>
      <c r="D124" s="18" t="s">
        <v>455</v>
      </c>
      <c r="E124" s="19" t="s">
        <v>15</v>
      </c>
      <c r="F124" s="18" t="s">
        <v>127</v>
      </c>
      <c r="G124" s="18">
        <v>5</v>
      </c>
      <c r="H124" s="20">
        <v>125</v>
      </c>
      <c r="I124" s="21">
        <v>3.15</v>
      </c>
      <c r="J124" s="21">
        <f t="shared" si="3"/>
        <v>100</v>
      </c>
      <c r="K124" s="21">
        <v>40</v>
      </c>
      <c r="L124" s="21">
        <f t="shared" si="4"/>
        <v>533.75</v>
      </c>
      <c r="M124" s="29"/>
      <c r="N124" s="26" t="s">
        <v>100</v>
      </c>
    </row>
    <row r="125" spans="1:14" ht="15" customHeight="1">
      <c r="A125" s="28">
        <f t="shared" si="5"/>
        <v>122</v>
      </c>
      <c r="B125" s="18" t="s">
        <v>444</v>
      </c>
      <c r="C125" s="18" t="s">
        <v>456</v>
      </c>
      <c r="D125" s="18" t="s">
        <v>457</v>
      </c>
      <c r="E125" s="19" t="s">
        <v>15</v>
      </c>
      <c r="F125" s="18" t="s">
        <v>127</v>
      </c>
      <c r="G125" s="18">
        <v>9</v>
      </c>
      <c r="H125" s="20">
        <v>225</v>
      </c>
      <c r="I125" s="21">
        <v>3.15</v>
      </c>
      <c r="J125" s="21">
        <f t="shared" si="3"/>
        <v>180</v>
      </c>
      <c r="K125" s="21">
        <v>40</v>
      </c>
      <c r="L125" s="21">
        <f t="shared" si="4"/>
        <v>928.75</v>
      </c>
      <c r="M125" s="29"/>
      <c r="N125" s="26" t="s">
        <v>100</v>
      </c>
    </row>
    <row r="126" spans="1:14" ht="15" customHeight="1">
      <c r="A126" s="28">
        <f t="shared" si="5"/>
        <v>123</v>
      </c>
      <c r="B126" s="18" t="s">
        <v>444</v>
      </c>
      <c r="C126" s="18" t="s">
        <v>458</v>
      </c>
      <c r="D126" s="18" t="s">
        <v>459</v>
      </c>
      <c r="E126" s="19" t="s">
        <v>15</v>
      </c>
      <c r="F126" s="18" t="s">
        <v>25</v>
      </c>
      <c r="G126" s="18">
        <v>52</v>
      </c>
      <c r="H126" s="20">
        <v>700</v>
      </c>
      <c r="I126" s="21">
        <v>3.15</v>
      </c>
      <c r="J126" s="21">
        <f t="shared" si="3"/>
        <v>1040</v>
      </c>
      <c r="K126" s="21">
        <v>40</v>
      </c>
      <c r="L126" s="21">
        <f t="shared" si="4"/>
        <v>3285</v>
      </c>
      <c r="M126" s="29"/>
      <c r="N126" s="26" t="s">
        <v>26</v>
      </c>
    </row>
    <row r="127" spans="1:14" ht="15" customHeight="1">
      <c r="A127" s="28">
        <f t="shared" si="5"/>
        <v>124</v>
      </c>
      <c r="B127" s="18" t="s">
        <v>460</v>
      </c>
      <c r="C127" s="18" t="s">
        <v>461</v>
      </c>
      <c r="D127" s="18" t="s">
        <v>462</v>
      </c>
      <c r="E127" s="19" t="s">
        <v>15</v>
      </c>
      <c r="F127" s="18" t="s">
        <v>32</v>
      </c>
      <c r="G127" s="18">
        <v>19</v>
      </c>
      <c r="H127" s="20">
        <v>536.25</v>
      </c>
      <c r="I127" s="21">
        <v>3.15</v>
      </c>
      <c r="J127" s="21">
        <f t="shared" si="3"/>
        <v>380</v>
      </c>
      <c r="K127" s="21">
        <v>40</v>
      </c>
      <c r="L127" s="21">
        <f t="shared" si="4"/>
        <v>2109.1875</v>
      </c>
      <c r="M127" s="29"/>
      <c r="N127" s="26" t="s">
        <v>463</v>
      </c>
    </row>
    <row r="128" spans="1:14" ht="15" customHeight="1">
      <c r="A128" s="28">
        <f t="shared" si="5"/>
        <v>125</v>
      </c>
      <c r="B128" s="18" t="s">
        <v>460</v>
      </c>
      <c r="C128" s="18" t="s">
        <v>464</v>
      </c>
      <c r="D128" s="18" t="s">
        <v>465</v>
      </c>
      <c r="E128" s="19" t="s">
        <v>15</v>
      </c>
      <c r="F128" s="18" t="s">
        <v>77</v>
      </c>
      <c r="G128" s="18">
        <v>19</v>
      </c>
      <c r="H128" s="20">
        <v>125</v>
      </c>
      <c r="I128" s="21">
        <v>3.15</v>
      </c>
      <c r="J128" s="21">
        <f t="shared" si="3"/>
        <v>380</v>
      </c>
      <c r="K128" s="21">
        <v>40</v>
      </c>
      <c r="L128" s="21">
        <f t="shared" si="4"/>
        <v>813.75</v>
      </c>
      <c r="M128" s="29"/>
      <c r="N128" s="26" t="s">
        <v>272</v>
      </c>
    </row>
    <row r="129" spans="1:18" ht="15" customHeight="1">
      <c r="A129" s="28">
        <f t="shared" si="5"/>
        <v>126</v>
      </c>
      <c r="B129" s="18" t="s">
        <v>460</v>
      </c>
      <c r="C129" s="18" t="s">
        <v>466</v>
      </c>
      <c r="D129" s="18" t="s">
        <v>467</v>
      </c>
      <c r="E129" s="19" t="s">
        <v>15</v>
      </c>
      <c r="F129" s="18" t="s">
        <v>32</v>
      </c>
      <c r="G129" s="18">
        <v>4</v>
      </c>
      <c r="H129" s="20">
        <v>40</v>
      </c>
      <c r="I129" s="21">
        <v>3.15</v>
      </c>
      <c r="J129" s="21">
        <f t="shared" si="3"/>
        <v>80</v>
      </c>
      <c r="K129" s="21">
        <v>40</v>
      </c>
      <c r="L129" s="21">
        <f t="shared" si="4"/>
        <v>246</v>
      </c>
      <c r="M129" s="29"/>
      <c r="N129" s="26" t="s">
        <v>463</v>
      </c>
    </row>
    <row r="130" spans="1:18" ht="15" customHeight="1">
      <c r="A130" s="28">
        <f t="shared" si="5"/>
        <v>127</v>
      </c>
      <c r="B130" s="18" t="s">
        <v>460</v>
      </c>
      <c r="C130" s="18" t="s">
        <v>468</v>
      </c>
      <c r="D130" s="18" t="s">
        <v>469</v>
      </c>
      <c r="E130" s="19" t="s">
        <v>15</v>
      </c>
      <c r="F130" s="18" t="s">
        <v>22</v>
      </c>
      <c r="G130" s="18">
        <v>7</v>
      </c>
      <c r="H130" s="20">
        <v>75</v>
      </c>
      <c r="I130" s="21">
        <v>3.15</v>
      </c>
      <c r="J130" s="21">
        <f t="shared" si="3"/>
        <v>140</v>
      </c>
      <c r="K130" s="21">
        <v>40</v>
      </c>
      <c r="L130" s="21">
        <f t="shared" si="4"/>
        <v>416.25</v>
      </c>
      <c r="M130" s="29"/>
      <c r="N130" s="26" t="s">
        <v>236</v>
      </c>
    </row>
    <row r="131" spans="1:18" ht="15" customHeight="1">
      <c r="A131" s="28">
        <f t="shared" si="5"/>
        <v>128</v>
      </c>
      <c r="B131" s="18" t="s">
        <v>460</v>
      </c>
      <c r="C131" s="18" t="s">
        <v>470</v>
      </c>
      <c r="D131" s="18" t="s">
        <v>471</v>
      </c>
      <c r="E131" s="19" t="s">
        <v>15</v>
      </c>
      <c r="F131" s="18" t="s">
        <v>472</v>
      </c>
      <c r="G131" s="18">
        <v>7</v>
      </c>
      <c r="H131" s="20">
        <v>157</v>
      </c>
      <c r="I131" s="21">
        <v>3.15</v>
      </c>
      <c r="J131" s="21">
        <f t="shared" si="3"/>
        <v>140</v>
      </c>
      <c r="K131" s="21">
        <v>40</v>
      </c>
      <c r="L131" s="21">
        <f t="shared" si="4"/>
        <v>674.55</v>
      </c>
      <c r="M131" s="29"/>
      <c r="N131" s="26" t="s">
        <v>98</v>
      </c>
    </row>
    <row r="132" spans="1:18" ht="15" customHeight="1">
      <c r="A132" s="28">
        <f t="shared" si="5"/>
        <v>129</v>
      </c>
      <c r="B132" s="18" t="s">
        <v>460</v>
      </c>
      <c r="C132" s="18" t="s">
        <v>473</v>
      </c>
      <c r="D132" s="18" t="s">
        <v>474</v>
      </c>
      <c r="E132" s="19" t="s">
        <v>15</v>
      </c>
      <c r="F132" s="19" t="s">
        <v>321</v>
      </c>
      <c r="G132" s="18">
        <v>12</v>
      </c>
      <c r="H132" s="20">
        <v>243</v>
      </c>
      <c r="I132" s="21">
        <v>3.15</v>
      </c>
      <c r="J132" s="21">
        <f t="shared" ref="J132:J134" si="6">G132*20</f>
        <v>240</v>
      </c>
      <c r="K132" s="21">
        <v>40</v>
      </c>
      <c r="L132" s="21">
        <f t="shared" ref="L132:L134" si="7">H132*I132+J132+K132</f>
        <v>1045.4499999999998</v>
      </c>
      <c r="M132" s="29"/>
      <c r="N132" s="27" t="s">
        <v>322</v>
      </c>
    </row>
    <row r="133" spans="1:18" ht="15" customHeight="1">
      <c r="A133" s="28">
        <f t="shared" si="5"/>
        <v>130</v>
      </c>
      <c r="B133" s="18" t="s">
        <v>460</v>
      </c>
      <c r="C133" s="18" t="s">
        <v>475</v>
      </c>
      <c r="D133" s="18" t="s">
        <v>476</v>
      </c>
      <c r="E133" s="19" t="s">
        <v>15</v>
      </c>
      <c r="F133" s="18" t="s">
        <v>27</v>
      </c>
      <c r="G133" s="18">
        <v>30</v>
      </c>
      <c r="H133" s="20">
        <v>750</v>
      </c>
      <c r="I133" s="21">
        <v>3.15</v>
      </c>
      <c r="J133" s="21">
        <f t="shared" si="6"/>
        <v>600</v>
      </c>
      <c r="K133" s="21">
        <v>40</v>
      </c>
      <c r="L133" s="21">
        <f t="shared" si="7"/>
        <v>3002.5</v>
      </c>
      <c r="M133" s="29"/>
      <c r="N133" s="26" t="s">
        <v>158</v>
      </c>
    </row>
    <row r="134" spans="1:18" ht="15" customHeight="1" thickBot="1">
      <c r="A134" s="30">
        <f t="shared" ref="A134" si="8">A133+1</f>
        <v>131</v>
      </c>
      <c r="B134" s="31" t="s">
        <v>460</v>
      </c>
      <c r="C134" s="31" t="s">
        <v>477</v>
      </c>
      <c r="D134" s="31" t="s">
        <v>478</v>
      </c>
      <c r="E134" s="32" t="s">
        <v>15</v>
      </c>
      <c r="F134" s="31" t="s">
        <v>99</v>
      </c>
      <c r="G134" s="31">
        <v>29</v>
      </c>
      <c r="H134" s="33">
        <v>638</v>
      </c>
      <c r="I134" s="34">
        <v>3.15</v>
      </c>
      <c r="J134" s="34">
        <f t="shared" si="6"/>
        <v>580</v>
      </c>
      <c r="K134" s="34">
        <v>40</v>
      </c>
      <c r="L134" s="34">
        <f t="shared" si="7"/>
        <v>2629.7</v>
      </c>
      <c r="M134" s="35"/>
      <c r="N134" s="26" t="s">
        <v>479</v>
      </c>
    </row>
    <row r="135" spans="1:18" ht="15" customHeight="1" thickBot="1">
      <c r="A135" s="68" t="s">
        <v>480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48">
        <f>ROUND(SUM(L4:L134),0)</f>
        <v>278314</v>
      </c>
      <c r="M135" s="22"/>
      <c r="N135" s="22"/>
    </row>
    <row r="136" spans="1:18" ht="15" customHeight="1" thickBot="1">
      <c r="A136" s="23"/>
      <c r="B136" s="24"/>
      <c r="C136" s="24"/>
      <c r="D136" s="24"/>
      <c r="E136" s="24"/>
      <c r="F136" s="24"/>
      <c r="G136" s="42">
        <f>SUM(G4:G134)</f>
        <v>3332</v>
      </c>
      <c r="H136" s="49">
        <f>SUM(H4:H134)</f>
        <v>65534.5</v>
      </c>
      <c r="I136" s="25"/>
      <c r="J136" s="25"/>
      <c r="K136" s="25"/>
      <c r="L136" s="25"/>
      <c r="M136" s="24"/>
      <c r="N136" s="24"/>
    </row>
    <row r="137" spans="1:18" ht="15" customHeight="1">
      <c r="A137" s="50" t="s">
        <v>9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2"/>
      <c r="M137" s="1"/>
    </row>
    <row r="138" spans="1:18" ht="15" customHeight="1" thickBot="1">
      <c r="A138" s="53" t="s">
        <v>120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1"/>
    </row>
    <row r="139" spans="1:18" ht="46.5" customHeight="1" thickBot="1">
      <c r="A139" s="56" t="s">
        <v>10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8"/>
      <c r="M139" s="1"/>
      <c r="N139" s="11"/>
      <c r="O139" s="1"/>
      <c r="P139" s="12"/>
      <c r="Q139" s="1"/>
      <c r="R139" s="1"/>
    </row>
    <row r="140" spans="1:18">
      <c r="N140" s="1"/>
      <c r="O140" s="1"/>
      <c r="P140" s="1"/>
      <c r="Q140" s="1"/>
      <c r="R140" s="1"/>
    </row>
    <row r="141" spans="1:18">
      <c r="N141" s="12"/>
      <c r="O141" s="1"/>
      <c r="P141" s="1"/>
      <c r="Q141" s="1"/>
      <c r="R141" s="1"/>
    </row>
    <row r="142" spans="1:18">
      <c r="N142" s="1"/>
      <c r="O142" s="1"/>
      <c r="P142" s="1"/>
      <c r="Q142" s="1"/>
      <c r="R142" s="16"/>
    </row>
    <row r="143" spans="1:18">
      <c r="R143" s="17"/>
    </row>
    <row r="144" spans="1:18">
      <c r="L144" s="10"/>
    </row>
    <row r="148" spans="12:12">
      <c r="L148" s="10"/>
    </row>
  </sheetData>
  <sortState ref="B4:M120">
    <sortCondition ref="B4:B120"/>
    <sortCondition ref="C4:C120"/>
  </sortState>
  <mergeCells count="8">
    <mergeCell ref="A137:L137"/>
    <mergeCell ref="A138:L138"/>
    <mergeCell ref="A139:L139"/>
    <mergeCell ref="H1:L1"/>
    <mergeCell ref="A1:G1"/>
    <mergeCell ref="H2:L2"/>
    <mergeCell ref="A2:G2"/>
    <mergeCell ref="A135:K135"/>
  </mergeCells>
  <conditionalFormatting sqref="C137:C1048576 C1:C2">
    <cfRule type="duplicateValues" dxfId="9" priority="39"/>
  </conditionalFormatting>
  <conditionalFormatting sqref="C2">
    <cfRule type="duplicateValues" dxfId="8" priority="12"/>
  </conditionalFormatting>
  <conditionalFormatting sqref="C3">
    <cfRule type="duplicateValues" dxfId="7" priority="81"/>
  </conditionalFormatting>
  <conditionalFormatting sqref="D3">
    <cfRule type="duplicateValues" dxfId="6" priority="82"/>
  </conditionalFormatting>
  <conditionalFormatting sqref="D136 D4:D132">
    <cfRule type="duplicateValues" dxfId="5" priority="2"/>
  </conditionalFormatting>
  <conditionalFormatting sqref="C136 C4:C132">
    <cfRule type="duplicateValues" dxfId="4" priority="1"/>
  </conditionalFormatting>
  <pageMargins left="0.23622047244094491" right="0.11811023622047245" top="0.70866141732283472" bottom="0.74803149606299213" header="0.39370078740157483" footer="0.35433070866141736"/>
  <pageSetup paperSize="9" scale="8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34</v>
      </c>
      <c r="D2" s="4" t="s">
        <v>35</v>
      </c>
      <c r="E2" s="4" t="s">
        <v>29</v>
      </c>
      <c r="F2" s="6" t="s">
        <v>15</v>
      </c>
      <c r="G2" s="8" t="s">
        <v>27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30</v>
      </c>
      <c r="N2" s="4" t="s">
        <v>33</v>
      </c>
      <c r="P2" s="9" t="s">
        <v>37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2026-01-04T07:55:03Z</cp:lastPrinted>
  <dcterms:created xsi:type="dcterms:W3CDTF">2022-12-24T12:54:10Z</dcterms:created>
  <dcterms:modified xsi:type="dcterms:W3CDTF">2026-01-04T08:01:58Z</dcterms:modified>
</cp:coreProperties>
</file>