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K5"/>
  <c r="K7"/>
  <c r="K8"/>
  <c r="K11"/>
  <c r="I5"/>
  <c r="I6"/>
  <c r="I7"/>
  <c r="I8"/>
  <c r="I9"/>
  <c r="I10"/>
  <c r="I11"/>
  <c r="I12"/>
  <c r="I4"/>
  <c r="H6"/>
  <c r="K6" s="1"/>
  <c r="H9"/>
  <c r="K9" s="1"/>
  <c r="H10"/>
  <c r="K10" s="1"/>
  <c r="H12"/>
  <c r="K12" s="1"/>
  <c r="H4"/>
  <c r="K13" l="1"/>
  <c r="K4"/>
</calcChain>
</file>

<file path=xl/sharedStrings.xml><?xml version="1.0" encoding="utf-8"?>
<sst xmlns="http://schemas.openxmlformats.org/spreadsheetml/2006/main" count="62" uniqueCount="45">
  <si>
    <t>INVOICE
PRAGATI LOGISTICS,SAMANTA SAHI KHUNTIA LANE,8984191006
GST No:21AGHPB9356M1Z9</t>
  </si>
  <si>
    <t>04/11/2024</t>
  </si>
  <si>
    <t>1562</t>
  </si>
  <si>
    <t>06/11/2024</t>
  </si>
  <si>
    <t>1610</t>
  </si>
  <si>
    <t>12/11/2024</t>
  </si>
  <si>
    <t>1666</t>
  </si>
  <si>
    <t>16/11/2024</t>
  </si>
  <si>
    <t>1708</t>
  </si>
  <si>
    <t>1694</t>
  </si>
  <si>
    <t>20/11/2024</t>
  </si>
  <si>
    <t>1745</t>
  </si>
  <si>
    <t>18/11/2024</t>
  </si>
  <si>
    <t>1711</t>
  </si>
  <si>
    <t>29/11/2024</t>
  </si>
  <si>
    <t>1821</t>
  </si>
  <si>
    <t>Thanking you for your business.
PRAGATI LOGISTICS</t>
  </si>
  <si>
    <t>PANIKOILI</t>
  </si>
  <si>
    <t>CHANDPUR</t>
  </si>
  <si>
    <t>BALUGAON</t>
  </si>
  <si>
    <t>BBSR</t>
  </si>
  <si>
    <t>Kindly, verify &amp; confirm within 7 days, else GST will be filed by 20th DEC, 2024. 
GST to be paid by Consignor under Reverse Charge Mechanism(RCM) as per GST.</t>
  </si>
  <si>
    <t>PL/BH/08122</t>
  </si>
  <si>
    <t>PL/BH/08239</t>
  </si>
  <si>
    <t>PL/BH/08408</t>
  </si>
  <si>
    <t>PL/BH/08616</t>
  </si>
  <si>
    <t>PL/BH/08617</t>
  </si>
  <si>
    <t>PL/BH/08753</t>
  </si>
  <si>
    <t>PL/BH/08661</t>
  </si>
  <si>
    <t>PL/BH/09106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</si>
  <si>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</si>
  <si>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</si>
  <si>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</si>
  <si>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</si>
  <si>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</si>
  <si>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</si>
  <si>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</si>
  <si>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</si>
  <si>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</si>
  <si>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CH.</t>
  </si>
  <si>
    <t>AMOUNT</t>
  </si>
  <si>
    <t xml:space="preserve">TORQUE PHARMACEUTICALS PVT  LTD
Address:PLOT NO-156/781 KHATA NO-412/89 BEHINDSYMPHONY MALL MOUZA-RUDRAPUR HANSPAL  BHUBANESWAR ODISHA,7847810685
GST No:21AABCT1244P1ZF
</t>
  </si>
  <si>
    <t>(RUPEES ONE THOUSAND EIGHT HUNDRED TWELVE ONLY)</t>
  </si>
  <si>
    <t xml:space="preserve">Bill Date:30/11/2024
Bill NO : 28094
Total Amount:1812.00
</t>
  </si>
  <si>
    <t>SUNINDA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</si>
</sst>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6</xdr:col>
      <xdr:colOff>66675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95250"/>
          <a:ext cx="3524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workbookViewId="0">
      <selection activeCell="Q3" sqref="Q3:R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5.85546875" style="2" customWidth="1"/>
    <col min="10" max="10" width="7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8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8" ht="95.25" customHeight="1">
      <c r="A2" s="21" t="s">
        <v>41</v>
      </c>
      <c r="B2" s="22"/>
      <c r="C2" s="22"/>
      <c r="D2" s="22"/>
      <c r="E2" s="22"/>
      <c r="F2" s="22"/>
      <c r="G2" s="23"/>
      <c r="H2" s="20" t="s">
        <v>43</v>
      </c>
      <c r="I2" s="20"/>
      <c r="J2" s="20"/>
      <c r="K2" s="20"/>
    </row>
    <row r="3" spans="1:18" s="3" customFormat="1">
      <c r="A3" s="6" t="s">
        <v>30</v>
      </c>
      <c r="B3" s="6" t="s">
        <v>31</v>
      </c>
      <c r="C3" s="6" t="s">
        <v>32</v>
      </c>
      <c r="D3" s="6" t="s">
        <v>33</v>
      </c>
      <c r="E3" s="6" t="s">
        <v>34</v>
      </c>
      <c r="F3" s="6" t="s">
        <v>35</v>
      </c>
      <c r="G3" s="6" t="s">
        <v>36</v>
      </c>
      <c r="H3" s="10" t="s">
        <v>37</v>
      </c>
      <c r="I3" s="10" t="s">
        <v>38</v>
      </c>
      <c r="J3" s="10" t="s">
        <v>39</v>
      </c>
      <c r="K3" s="10" t="s">
        <v>40</v>
      </c>
      <c r="Q3" s="1"/>
      <c r="R3" s="1"/>
    </row>
    <row r="4" spans="1:18">
      <c r="A4" s="24">
        <v>1</v>
      </c>
      <c r="B4" s="4" t="s">
        <v>1</v>
      </c>
      <c r="C4" s="4" t="s">
        <v>22</v>
      </c>
      <c r="D4" s="9" t="s">
        <v>20</v>
      </c>
      <c r="E4" s="4" t="s">
        <v>17</v>
      </c>
      <c r="F4" s="4" t="s">
        <v>2</v>
      </c>
      <c r="G4" s="4">
        <v>4</v>
      </c>
      <c r="H4" s="8">
        <f>VLOOKUP(E4,'[1]TORQUE PHARMA'!$C$5:$D$70,2,FALSE)</f>
        <v>55</v>
      </c>
      <c r="I4" s="8">
        <f>G4*2</f>
        <v>8</v>
      </c>
      <c r="J4" s="8">
        <v>30</v>
      </c>
      <c r="K4" s="8">
        <f>G4*H4+I4+J4</f>
        <v>258</v>
      </c>
    </row>
    <row r="5" spans="1:18">
      <c r="A5" s="24">
        <v>2</v>
      </c>
      <c r="B5" s="4" t="s">
        <v>3</v>
      </c>
      <c r="C5" s="4" t="s">
        <v>23</v>
      </c>
      <c r="D5" s="9" t="s">
        <v>20</v>
      </c>
      <c r="E5" s="9" t="s">
        <v>44</v>
      </c>
      <c r="F5" s="4" t="s">
        <v>4</v>
      </c>
      <c r="G5" s="4">
        <v>6</v>
      </c>
      <c r="H5" s="8">
        <v>65</v>
      </c>
      <c r="I5" s="8">
        <f t="shared" ref="I5:I12" si="0">G5*2</f>
        <v>12</v>
      </c>
      <c r="J5" s="8">
        <v>30</v>
      </c>
      <c r="K5" s="8">
        <f t="shared" ref="K5:K11" si="1">G5*H5+I5+J5</f>
        <v>432</v>
      </c>
    </row>
    <row r="6" spans="1:18">
      <c r="A6" s="24">
        <v>3</v>
      </c>
      <c r="B6" s="4" t="s">
        <v>5</v>
      </c>
      <c r="C6" s="4" t="s">
        <v>24</v>
      </c>
      <c r="D6" s="9" t="s">
        <v>20</v>
      </c>
      <c r="E6" s="4" t="s">
        <v>17</v>
      </c>
      <c r="F6" s="4" t="s">
        <v>6</v>
      </c>
      <c r="G6" s="4">
        <v>3</v>
      </c>
      <c r="H6" s="8">
        <f>VLOOKUP(E6,'[1]TORQUE PHARMA'!$C$5:$D$70,2,FALSE)</f>
        <v>55</v>
      </c>
      <c r="I6" s="8">
        <f t="shared" si="0"/>
        <v>6</v>
      </c>
      <c r="J6" s="8">
        <v>30</v>
      </c>
      <c r="K6" s="8">
        <f t="shared" si="1"/>
        <v>201</v>
      </c>
    </row>
    <row r="7" spans="1:18">
      <c r="A7" s="24">
        <v>4</v>
      </c>
      <c r="B7" s="4" t="s">
        <v>7</v>
      </c>
      <c r="C7" s="4" t="s">
        <v>25</v>
      </c>
      <c r="D7" s="9" t="s">
        <v>20</v>
      </c>
      <c r="E7" s="4" t="s">
        <v>18</v>
      </c>
      <c r="F7" s="4" t="s">
        <v>8</v>
      </c>
      <c r="G7" s="4">
        <v>3</v>
      </c>
      <c r="H7" s="8">
        <v>55</v>
      </c>
      <c r="I7" s="8">
        <f t="shared" si="0"/>
        <v>6</v>
      </c>
      <c r="J7" s="8">
        <v>30</v>
      </c>
      <c r="K7" s="8">
        <f t="shared" si="1"/>
        <v>201</v>
      </c>
    </row>
    <row r="8" spans="1:18">
      <c r="A8" s="24">
        <v>5</v>
      </c>
      <c r="B8" s="4" t="s">
        <v>7</v>
      </c>
      <c r="C8" s="4" t="s">
        <v>25</v>
      </c>
      <c r="D8" s="9" t="s">
        <v>20</v>
      </c>
      <c r="E8" s="4" t="s">
        <v>18</v>
      </c>
      <c r="F8" s="4" t="s">
        <v>8</v>
      </c>
      <c r="G8" s="4">
        <v>3</v>
      </c>
      <c r="H8" s="8">
        <v>55</v>
      </c>
      <c r="I8" s="8">
        <f t="shared" si="0"/>
        <v>6</v>
      </c>
      <c r="J8" s="8">
        <v>30</v>
      </c>
      <c r="K8" s="8">
        <f t="shared" si="1"/>
        <v>201</v>
      </c>
    </row>
    <row r="9" spans="1:18">
      <c r="A9" s="24">
        <v>6</v>
      </c>
      <c r="B9" s="4" t="s">
        <v>7</v>
      </c>
      <c r="C9" s="4" t="s">
        <v>26</v>
      </c>
      <c r="D9" s="9" t="s">
        <v>20</v>
      </c>
      <c r="E9" s="4" t="s">
        <v>19</v>
      </c>
      <c r="F9" s="4" t="s">
        <v>9</v>
      </c>
      <c r="G9" s="4">
        <v>1</v>
      </c>
      <c r="H9" s="8">
        <f>VLOOKUP(E9,'[1]TORQUE PHARMA'!$C$5:$D$70,2,FALSE)</f>
        <v>55</v>
      </c>
      <c r="I9" s="8">
        <f t="shared" si="0"/>
        <v>2</v>
      </c>
      <c r="J9" s="8">
        <v>30</v>
      </c>
      <c r="K9" s="8">
        <f t="shared" si="1"/>
        <v>87</v>
      </c>
    </row>
    <row r="10" spans="1:18">
      <c r="A10" s="24">
        <v>7</v>
      </c>
      <c r="B10" s="4" t="s">
        <v>10</v>
      </c>
      <c r="C10" s="4" t="s">
        <v>27</v>
      </c>
      <c r="D10" s="9" t="s">
        <v>20</v>
      </c>
      <c r="E10" s="4" t="s">
        <v>19</v>
      </c>
      <c r="F10" s="4" t="s">
        <v>11</v>
      </c>
      <c r="G10" s="4">
        <v>3</v>
      </c>
      <c r="H10" s="8">
        <f>VLOOKUP(E10,'[1]TORQUE PHARMA'!$C$5:$D$70,2,FALSE)</f>
        <v>55</v>
      </c>
      <c r="I10" s="8">
        <f t="shared" si="0"/>
        <v>6</v>
      </c>
      <c r="J10" s="8">
        <v>30</v>
      </c>
      <c r="K10" s="8">
        <f t="shared" si="1"/>
        <v>201</v>
      </c>
    </row>
    <row r="11" spans="1:18">
      <c r="A11" s="24">
        <v>8</v>
      </c>
      <c r="B11" s="4" t="s">
        <v>12</v>
      </c>
      <c r="C11" s="4" t="s">
        <v>28</v>
      </c>
      <c r="D11" s="9" t="s">
        <v>20</v>
      </c>
      <c r="E11" s="4" t="s">
        <v>18</v>
      </c>
      <c r="F11" s="4" t="s">
        <v>13</v>
      </c>
      <c r="G11" s="4">
        <v>1</v>
      </c>
      <c r="H11" s="8">
        <v>55</v>
      </c>
      <c r="I11" s="8">
        <f t="shared" si="0"/>
        <v>2</v>
      </c>
      <c r="J11" s="8">
        <v>30</v>
      </c>
      <c r="K11" s="8">
        <f t="shared" si="1"/>
        <v>87</v>
      </c>
    </row>
    <row r="12" spans="1:18">
      <c r="A12" s="24">
        <v>9</v>
      </c>
      <c r="B12" s="4" t="s">
        <v>14</v>
      </c>
      <c r="C12" s="4" t="s">
        <v>29</v>
      </c>
      <c r="D12" s="9" t="s">
        <v>20</v>
      </c>
      <c r="E12" s="4" t="s">
        <v>19</v>
      </c>
      <c r="F12" s="4" t="s">
        <v>15</v>
      </c>
      <c r="G12" s="4">
        <v>2</v>
      </c>
      <c r="H12" s="8">
        <f>VLOOKUP(E12,'[1]TORQUE PHARMA'!$C$5:$D$70,2,FALSE)</f>
        <v>55</v>
      </c>
      <c r="I12" s="8">
        <f t="shared" si="0"/>
        <v>4</v>
      </c>
      <c r="J12" s="8">
        <v>30</v>
      </c>
      <c r="K12" s="8">
        <f>G12*H12+I12+J12</f>
        <v>144</v>
      </c>
    </row>
    <row r="13" spans="1:18" s="3" customFormat="1">
      <c r="A13" s="11" t="s">
        <v>42</v>
      </c>
      <c r="B13" s="12"/>
      <c r="C13" s="12"/>
      <c r="D13" s="12"/>
      <c r="E13" s="12"/>
      <c r="F13" s="12"/>
      <c r="G13" s="12"/>
      <c r="H13" s="13"/>
      <c r="I13" s="13"/>
      <c r="J13" s="14"/>
      <c r="K13" s="7">
        <f>SUM(K4:K12)</f>
        <v>1812</v>
      </c>
    </row>
    <row r="14" spans="1:18" s="3" customFormat="1" ht="30" customHeight="1">
      <c r="A14" s="15" t="s">
        <v>21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  <row r="15" spans="1:18" s="3" customFormat="1" ht="30" customHeight="1">
      <c r="A15" s="15" t="s">
        <v>16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8">
      <c r="G16" s="5">
        <f>SUM(G4:G12)</f>
        <v>26</v>
      </c>
    </row>
  </sheetData>
  <mergeCells count="7">
    <mergeCell ref="A13:J13"/>
    <mergeCell ref="A14:K14"/>
    <mergeCell ref="A15:K15"/>
    <mergeCell ref="A1:G1"/>
    <mergeCell ref="A2:G2"/>
    <mergeCell ref="H1:K1"/>
    <mergeCell ref="H2:K2"/>
  </mergeCells>
  <conditionalFormatting sqref="C3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2024-12-16T07:01:48Z</cp:lastPrinted>
  <dcterms:created xsi:type="dcterms:W3CDTF">2024-12-09T07:48:29Z</dcterms:created>
  <dcterms:modified xsi:type="dcterms:W3CDTF">2024-12-16T07:02:00Z</dcterms:modified>
</cp:coreProperties>
</file>