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Consignment!$G$1:$G$26</definedName>
  </definedNames>
  <calcPr calcId="124519"/>
</workbook>
</file>

<file path=xl/calcChain.xml><?xml version="1.0" encoding="utf-8"?>
<calcChain xmlns="http://schemas.openxmlformats.org/spreadsheetml/2006/main">
  <c r="K27" i="1"/>
  <c r="K11" l="1"/>
  <c r="K12"/>
  <c r="K22"/>
  <c r="K25"/>
  <c r="I20"/>
  <c r="K20" s="1"/>
  <c r="I17"/>
  <c r="K17" s="1"/>
  <c r="I15"/>
  <c r="K15" s="1"/>
  <c r="I10"/>
  <c r="K10" s="1"/>
  <c r="I7"/>
  <c r="K7" s="1"/>
  <c r="I24"/>
  <c r="K24" s="1"/>
  <c r="I19"/>
  <c r="K19" s="1"/>
  <c r="I14"/>
  <c r="K14" s="1"/>
  <c r="I9"/>
  <c r="K9" s="1"/>
  <c r="I6"/>
  <c r="K6" s="1"/>
  <c r="I4"/>
  <c r="K4" s="1"/>
  <c r="I26"/>
  <c r="K26" s="1"/>
  <c r="I23"/>
  <c r="K23" s="1"/>
  <c r="I21"/>
  <c r="K21" s="1"/>
  <c r="I18"/>
  <c r="K18" s="1"/>
  <c r="I16"/>
  <c r="K16" s="1"/>
  <c r="I13"/>
  <c r="K13" s="1"/>
  <c r="I8"/>
  <c r="K8" s="1"/>
  <c r="I5"/>
  <c r="K5" s="1"/>
</calcChain>
</file>

<file path=xl/sharedStrings.xml><?xml version="1.0" encoding="utf-8"?>
<sst xmlns="http://schemas.openxmlformats.org/spreadsheetml/2006/main" count="155" uniqueCount="64">
  <si>
    <t>CN Date</t>
  </si>
  <si>
    <t>05/4/2025</t>
  </si>
  <si>
    <t>41</t>
  </si>
  <si>
    <t>Medium</t>
  </si>
  <si>
    <t>30</t>
  </si>
  <si>
    <t>Big</t>
  </si>
  <si>
    <t>Small</t>
  </si>
  <si>
    <t>07/4/2025</t>
  </si>
  <si>
    <t>57</t>
  </si>
  <si>
    <t>09/4/2025</t>
  </si>
  <si>
    <t>86</t>
  </si>
  <si>
    <t>15/4/2025</t>
  </si>
  <si>
    <t>151</t>
  </si>
  <si>
    <t>48</t>
  </si>
  <si>
    <t>21/4/2025</t>
  </si>
  <si>
    <t>17</t>
  </si>
  <si>
    <t>23/4/2025</t>
  </si>
  <si>
    <t>235</t>
  </si>
  <si>
    <t>24/4/2025</t>
  </si>
  <si>
    <t>251</t>
  </si>
  <si>
    <t>26/4/2025</t>
  </si>
  <si>
    <t>266</t>
  </si>
  <si>
    <t>30/4/2025</t>
  </si>
  <si>
    <t>1299</t>
  </si>
  <si>
    <t>10/4/2025</t>
  </si>
  <si>
    <t>4</t>
  </si>
  <si>
    <t>167</t>
  </si>
  <si>
    <t>SL</t>
  </si>
  <si>
    <t>DO/00270</t>
  </si>
  <si>
    <t>DO/00286</t>
  </si>
  <si>
    <t>DO/00378</t>
  </si>
  <si>
    <t>DO/00520</t>
  </si>
  <si>
    <t>DO/00800</t>
  </si>
  <si>
    <t>DO/00813</t>
  </si>
  <si>
    <t>DO/01126</t>
  </si>
  <si>
    <t>DO/01334</t>
  </si>
  <si>
    <t>DO/01385</t>
  </si>
  <si>
    <t>DO/01564</t>
  </si>
  <si>
    <t>DO/01764</t>
  </si>
  <si>
    <t>MA/00310</t>
  </si>
  <si>
    <t>MA/00773</t>
  </si>
  <si>
    <t>LR NO</t>
  </si>
  <si>
    <t>INV NO</t>
  </si>
  <si>
    <t>BALIPATANA</t>
  </si>
  <si>
    <t>CHAKAPADA</t>
  </si>
  <si>
    <t>KHURDA</t>
  </si>
  <si>
    <t>DHENKANAL</t>
  </si>
  <si>
    <t>KAKATPUR</t>
  </si>
  <si>
    <t>TIKABALI</t>
  </si>
  <si>
    <t>BALASORE</t>
  </si>
  <si>
    <t>FROM</t>
  </si>
  <si>
    <t>TO</t>
  </si>
  <si>
    <t>CTC</t>
  </si>
  <si>
    <t xml:space="preserve">MODE </t>
  </si>
  <si>
    <t>CASE</t>
  </si>
  <si>
    <t>INVOICE
PRAGATI LOGISTICS,SAMANTA SAHI KHUNTIA LANE,8984191006
GST No:21AGHPB9356M1Z9</t>
  </si>
  <si>
    <t xml:space="preserve">SUDHA AGENCIES
Address:JHOLASAHI,9861074767
GST No:21ABOPK8905D1ZT
</t>
  </si>
  <si>
    <t>RATE</t>
  </si>
  <si>
    <t>LR</t>
  </si>
  <si>
    <t>AMOUNT</t>
  </si>
  <si>
    <t>Kindly, verify &amp; confirm within 7 days, else GST will be filed by 20th March, 2023. 
GST to be paid by Consignor under Reverse Charge Mechanism(RCM) as per GST.</t>
  </si>
  <si>
    <t>Thanking you for your business.
PRAGATI LOGISTICS</t>
  </si>
  <si>
    <t>(RUPEES SIX THOUSAND FOUR HUNDRED FOURTY FIVE ONLY)</t>
  </si>
  <si>
    <t xml:space="preserve">Bill Date: 30/04/2025
Bill NO : 3422
Total Amount: 6445.00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</si>
</sst>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6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609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R9" sqref="R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8.42578125" bestFit="1" customWidth="1"/>
    <col min="8" max="8" width="5.42578125" bestFit="1" customWidth="1"/>
    <col min="11" max="11" width="9.7109375" customWidth="1"/>
  </cols>
  <sheetData>
    <row r="1" spans="1:11" s="1" customFormat="1" ht="90" customHeight="1">
      <c r="A1" s="10"/>
      <c r="B1" s="10"/>
      <c r="C1" s="10"/>
      <c r="D1" s="10"/>
      <c r="E1" s="10"/>
      <c r="F1" s="10"/>
      <c r="G1" s="10"/>
      <c r="H1" s="6" t="s">
        <v>55</v>
      </c>
      <c r="I1" s="6"/>
      <c r="J1" s="6"/>
      <c r="K1" s="6"/>
    </row>
    <row r="2" spans="1:11" s="1" customFormat="1" ht="65.25" customHeight="1">
      <c r="A2" s="10" t="s">
        <v>56</v>
      </c>
      <c r="B2" s="10"/>
      <c r="C2" s="10"/>
      <c r="D2" s="10"/>
      <c r="E2" s="10"/>
      <c r="F2" s="10"/>
      <c r="G2" s="10"/>
      <c r="H2" s="7" t="s">
        <v>63</v>
      </c>
      <c r="I2" s="7"/>
      <c r="J2" s="7"/>
      <c r="K2" s="7"/>
    </row>
    <row r="3" spans="1:11" s="2" customFormat="1">
      <c r="A3" s="3" t="s">
        <v>27</v>
      </c>
      <c r="B3" s="3" t="s">
        <v>0</v>
      </c>
      <c r="C3" s="3" t="s">
        <v>41</v>
      </c>
      <c r="D3" s="3" t="s">
        <v>42</v>
      </c>
      <c r="E3" s="3" t="s">
        <v>50</v>
      </c>
      <c r="F3" s="3" t="s">
        <v>51</v>
      </c>
      <c r="G3" s="3" t="s">
        <v>53</v>
      </c>
      <c r="H3" s="3" t="s">
        <v>54</v>
      </c>
      <c r="I3" s="8" t="s">
        <v>57</v>
      </c>
      <c r="J3" s="9" t="s">
        <v>58</v>
      </c>
      <c r="K3" s="9" t="s">
        <v>59</v>
      </c>
    </row>
    <row r="4" spans="1:11">
      <c r="A4" s="4">
        <v>1</v>
      </c>
      <c r="B4" s="4" t="s">
        <v>1</v>
      </c>
      <c r="C4" s="4" t="s">
        <v>28</v>
      </c>
      <c r="D4" s="4" t="s">
        <v>2</v>
      </c>
      <c r="E4" s="5" t="s">
        <v>52</v>
      </c>
      <c r="F4" s="4" t="s">
        <v>43</v>
      </c>
      <c r="G4" s="4" t="s">
        <v>3</v>
      </c>
      <c r="H4" s="4">
        <v>28</v>
      </c>
      <c r="I4" s="11">
        <f>VLOOKUP(F4,[1]data!$D$2:$G$46,4,FALSE)</f>
        <v>35</v>
      </c>
      <c r="J4" s="11">
        <v>40</v>
      </c>
      <c r="K4" s="11">
        <f>H4*I4+J4</f>
        <v>1020</v>
      </c>
    </row>
    <row r="5" spans="1:11">
      <c r="A5" s="4">
        <v>2</v>
      </c>
      <c r="B5" s="4" t="s">
        <v>1</v>
      </c>
      <c r="C5" s="4" t="s">
        <v>29</v>
      </c>
      <c r="D5" s="4" t="s">
        <v>4</v>
      </c>
      <c r="E5" s="5" t="s">
        <v>52</v>
      </c>
      <c r="F5" s="4" t="s">
        <v>44</v>
      </c>
      <c r="G5" s="4" t="s">
        <v>5</v>
      </c>
      <c r="H5" s="4">
        <v>3</v>
      </c>
      <c r="I5" s="11">
        <f>VLOOKUP(F5,[1]data!$D$2:$E$46,2,FALSE)</f>
        <v>40</v>
      </c>
      <c r="J5" s="11"/>
      <c r="K5" s="11">
        <f t="shared" ref="K5:K26" si="0">H5*I5+J5</f>
        <v>120</v>
      </c>
    </row>
    <row r="6" spans="1:11">
      <c r="A6" s="4">
        <v>3</v>
      </c>
      <c r="B6" s="4" t="s">
        <v>1</v>
      </c>
      <c r="C6" s="4" t="s">
        <v>29</v>
      </c>
      <c r="D6" s="4" t="s">
        <v>4</v>
      </c>
      <c r="E6" s="5" t="s">
        <v>52</v>
      </c>
      <c r="F6" s="4" t="s">
        <v>44</v>
      </c>
      <c r="G6" s="4" t="s">
        <v>3</v>
      </c>
      <c r="H6" s="4">
        <v>6</v>
      </c>
      <c r="I6" s="11">
        <f>VLOOKUP(F6,[1]data!$D$2:$G$46,4,FALSE)</f>
        <v>35</v>
      </c>
      <c r="J6" s="11"/>
      <c r="K6" s="11">
        <f t="shared" si="0"/>
        <v>210</v>
      </c>
    </row>
    <row r="7" spans="1:11">
      <c r="A7" s="4">
        <v>4</v>
      </c>
      <c r="B7" s="4" t="s">
        <v>1</v>
      </c>
      <c r="C7" s="4" t="s">
        <v>29</v>
      </c>
      <c r="D7" s="4" t="s">
        <v>4</v>
      </c>
      <c r="E7" s="5" t="s">
        <v>52</v>
      </c>
      <c r="F7" s="4" t="s">
        <v>44</v>
      </c>
      <c r="G7" s="4" t="s">
        <v>6</v>
      </c>
      <c r="H7" s="4">
        <v>7</v>
      </c>
      <c r="I7" s="11">
        <f>VLOOKUP(F7,[1]data!$D$2:$F$46,3,FALSE)</f>
        <v>30</v>
      </c>
      <c r="J7" s="11">
        <v>40</v>
      </c>
      <c r="K7" s="11">
        <f t="shared" si="0"/>
        <v>250</v>
      </c>
    </row>
    <row r="8" spans="1:11">
      <c r="A8" s="4">
        <v>5</v>
      </c>
      <c r="B8" s="4" t="s">
        <v>7</v>
      </c>
      <c r="C8" s="4" t="s">
        <v>30</v>
      </c>
      <c r="D8" s="4" t="s">
        <v>8</v>
      </c>
      <c r="E8" s="5" t="s">
        <v>52</v>
      </c>
      <c r="F8" s="4" t="s">
        <v>45</v>
      </c>
      <c r="G8" s="4" t="s">
        <v>5</v>
      </c>
      <c r="H8" s="4">
        <v>10</v>
      </c>
      <c r="I8" s="11">
        <f>VLOOKUP(F8,[1]data!$D$2:$E$46,2,FALSE)</f>
        <v>40</v>
      </c>
      <c r="J8" s="11">
        <v>40</v>
      </c>
      <c r="K8" s="11">
        <f t="shared" si="0"/>
        <v>440</v>
      </c>
    </row>
    <row r="9" spans="1:11">
      <c r="A9" s="4">
        <v>6</v>
      </c>
      <c r="B9" s="4" t="s">
        <v>9</v>
      </c>
      <c r="C9" s="4" t="s">
        <v>31</v>
      </c>
      <c r="D9" s="4" t="s">
        <v>10</v>
      </c>
      <c r="E9" s="5" t="s">
        <v>52</v>
      </c>
      <c r="F9" s="4" t="s">
        <v>43</v>
      </c>
      <c r="G9" s="4" t="s">
        <v>3</v>
      </c>
      <c r="H9" s="4">
        <v>4</v>
      </c>
      <c r="I9" s="11">
        <f>VLOOKUP(F9,[1]data!$D$2:$G$46,4,FALSE)</f>
        <v>35</v>
      </c>
      <c r="J9" s="11"/>
      <c r="K9" s="11">
        <f t="shared" si="0"/>
        <v>140</v>
      </c>
    </row>
    <row r="10" spans="1:11">
      <c r="A10" s="4">
        <v>7</v>
      </c>
      <c r="B10" s="4" t="s">
        <v>9</v>
      </c>
      <c r="C10" s="4" t="s">
        <v>31</v>
      </c>
      <c r="D10" s="4" t="s">
        <v>10</v>
      </c>
      <c r="E10" s="5" t="s">
        <v>52</v>
      </c>
      <c r="F10" s="4" t="s">
        <v>43</v>
      </c>
      <c r="G10" s="4" t="s">
        <v>6</v>
      </c>
      <c r="H10" s="4">
        <v>16</v>
      </c>
      <c r="I10" s="11">
        <f>VLOOKUP(F10,[1]data!$D$2:$F$46,3,FALSE)</f>
        <v>30</v>
      </c>
      <c r="J10" s="11">
        <v>40</v>
      </c>
      <c r="K10" s="11">
        <f t="shared" si="0"/>
        <v>520</v>
      </c>
    </row>
    <row r="11" spans="1:11">
      <c r="A11" s="4">
        <v>8</v>
      </c>
      <c r="B11" s="4" t="s">
        <v>11</v>
      </c>
      <c r="C11" s="4" t="s">
        <v>32</v>
      </c>
      <c r="D11" s="4" t="s">
        <v>12</v>
      </c>
      <c r="E11" s="5" t="s">
        <v>52</v>
      </c>
      <c r="F11" s="4" t="s">
        <v>46</v>
      </c>
      <c r="G11" s="4" t="s">
        <v>3</v>
      </c>
      <c r="H11" s="4">
        <v>4</v>
      </c>
      <c r="I11" s="11">
        <v>35</v>
      </c>
      <c r="J11" s="11"/>
      <c r="K11" s="11">
        <f t="shared" si="0"/>
        <v>140</v>
      </c>
    </row>
    <row r="12" spans="1:11">
      <c r="A12" s="4">
        <v>9</v>
      </c>
      <c r="B12" s="4" t="s">
        <v>11</v>
      </c>
      <c r="C12" s="4" t="s">
        <v>32</v>
      </c>
      <c r="D12" s="4" t="s">
        <v>12</v>
      </c>
      <c r="E12" s="5" t="s">
        <v>52</v>
      </c>
      <c r="F12" s="4" t="s">
        <v>46</v>
      </c>
      <c r="G12" s="4" t="s">
        <v>6</v>
      </c>
      <c r="H12" s="4">
        <v>7</v>
      </c>
      <c r="I12" s="11">
        <v>30</v>
      </c>
      <c r="J12" s="11">
        <v>40</v>
      </c>
      <c r="K12" s="11">
        <f t="shared" si="0"/>
        <v>250</v>
      </c>
    </row>
    <row r="13" spans="1:11">
      <c r="A13" s="4">
        <v>10</v>
      </c>
      <c r="B13" s="4" t="s">
        <v>11</v>
      </c>
      <c r="C13" s="4" t="s">
        <v>33</v>
      </c>
      <c r="D13" s="4" t="s">
        <v>13</v>
      </c>
      <c r="E13" s="5" t="s">
        <v>52</v>
      </c>
      <c r="F13" s="4" t="s">
        <v>44</v>
      </c>
      <c r="G13" s="4" t="s">
        <v>5</v>
      </c>
      <c r="H13" s="4">
        <v>3</v>
      </c>
      <c r="I13" s="11">
        <f>VLOOKUP(F13,[1]data!$D$2:$E$46,2,FALSE)</f>
        <v>40</v>
      </c>
      <c r="J13" s="11"/>
      <c r="K13" s="11">
        <f t="shared" si="0"/>
        <v>120</v>
      </c>
    </row>
    <row r="14" spans="1:11">
      <c r="A14" s="4">
        <v>11</v>
      </c>
      <c r="B14" s="4" t="s">
        <v>11</v>
      </c>
      <c r="C14" s="4" t="s">
        <v>33</v>
      </c>
      <c r="D14" s="4" t="s">
        <v>13</v>
      </c>
      <c r="E14" s="5" t="s">
        <v>52</v>
      </c>
      <c r="F14" s="4" t="s">
        <v>44</v>
      </c>
      <c r="G14" s="4" t="s">
        <v>3</v>
      </c>
      <c r="H14" s="4">
        <v>6</v>
      </c>
      <c r="I14" s="11">
        <f>VLOOKUP(F14,[1]data!$D$2:$G$46,4,FALSE)</f>
        <v>35</v>
      </c>
      <c r="J14" s="11"/>
      <c r="K14" s="11">
        <f t="shared" si="0"/>
        <v>210</v>
      </c>
    </row>
    <row r="15" spans="1:11">
      <c r="A15" s="4">
        <v>12</v>
      </c>
      <c r="B15" s="4" t="s">
        <v>11</v>
      </c>
      <c r="C15" s="4" t="s">
        <v>33</v>
      </c>
      <c r="D15" s="4" t="s">
        <v>13</v>
      </c>
      <c r="E15" s="5" t="s">
        <v>52</v>
      </c>
      <c r="F15" s="4" t="s">
        <v>44</v>
      </c>
      <c r="G15" s="4" t="s">
        <v>6</v>
      </c>
      <c r="H15" s="4">
        <v>6</v>
      </c>
      <c r="I15" s="11">
        <f>VLOOKUP(F15,[1]data!$D$2:$F$46,3,FALSE)</f>
        <v>30</v>
      </c>
      <c r="J15" s="11">
        <v>40</v>
      </c>
      <c r="K15" s="11">
        <f t="shared" si="0"/>
        <v>220</v>
      </c>
    </row>
    <row r="16" spans="1:11">
      <c r="A16" s="4">
        <v>13</v>
      </c>
      <c r="B16" s="4" t="s">
        <v>14</v>
      </c>
      <c r="C16" s="4" t="s">
        <v>34</v>
      </c>
      <c r="D16" s="4" t="s">
        <v>15</v>
      </c>
      <c r="E16" s="5" t="s">
        <v>52</v>
      </c>
      <c r="F16" s="4" t="s">
        <v>43</v>
      </c>
      <c r="G16" s="4" t="s">
        <v>5</v>
      </c>
      <c r="H16" s="4">
        <v>2</v>
      </c>
      <c r="I16" s="11">
        <f>VLOOKUP(F16,[1]data!$D$2:$E$46,2,FALSE)</f>
        <v>40</v>
      </c>
      <c r="J16" s="11"/>
      <c r="K16" s="11">
        <f t="shared" si="0"/>
        <v>80</v>
      </c>
    </row>
    <row r="17" spans="1:11">
      <c r="A17" s="4">
        <v>14</v>
      </c>
      <c r="B17" s="4" t="s">
        <v>14</v>
      </c>
      <c r="C17" s="4" t="s">
        <v>34</v>
      </c>
      <c r="D17" s="4" t="s">
        <v>15</v>
      </c>
      <c r="E17" s="5" t="s">
        <v>52</v>
      </c>
      <c r="F17" s="4" t="s">
        <v>43</v>
      </c>
      <c r="G17" s="4" t="s">
        <v>6</v>
      </c>
      <c r="H17" s="4">
        <v>2</v>
      </c>
      <c r="I17" s="11">
        <f>VLOOKUP(F17,[1]data!$D$2:$F$46,3,FALSE)</f>
        <v>30</v>
      </c>
      <c r="J17" s="11">
        <v>40</v>
      </c>
      <c r="K17" s="11">
        <f t="shared" si="0"/>
        <v>100</v>
      </c>
    </row>
    <row r="18" spans="1:11">
      <c r="A18" s="4">
        <v>15</v>
      </c>
      <c r="B18" s="4" t="s">
        <v>16</v>
      </c>
      <c r="C18" s="4" t="s">
        <v>35</v>
      </c>
      <c r="D18" s="4" t="s">
        <v>17</v>
      </c>
      <c r="E18" s="5" t="s">
        <v>52</v>
      </c>
      <c r="F18" s="4" t="s">
        <v>43</v>
      </c>
      <c r="G18" s="4" t="s">
        <v>5</v>
      </c>
      <c r="H18" s="4">
        <v>2</v>
      </c>
      <c r="I18" s="11">
        <f>VLOOKUP(F18,[1]data!$D$2:$E$46,2,FALSE)</f>
        <v>40</v>
      </c>
      <c r="J18" s="11"/>
      <c r="K18" s="11">
        <f t="shared" si="0"/>
        <v>80</v>
      </c>
    </row>
    <row r="19" spans="1:11">
      <c r="A19" s="4">
        <v>16</v>
      </c>
      <c r="B19" s="4" t="s">
        <v>16</v>
      </c>
      <c r="C19" s="4" t="s">
        <v>35</v>
      </c>
      <c r="D19" s="4" t="s">
        <v>17</v>
      </c>
      <c r="E19" s="5" t="s">
        <v>52</v>
      </c>
      <c r="F19" s="4" t="s">
        <v>43</v>
      </c>
      <c r="G19" s="4" t="s">
        <v>3</v>
      </c>
      <c r="H19" s="4">
        <v>2</v>
      </c>
      <c r="I19" s="11">
        <f>VLOOKUP(F19,[1]data!$D$2:$G$46,4,FALSE)</f>
        <v>35</v>
      </c>
      <c r="J19" s="11"/>
      <c r="K19" s="11">
        <f t="shared" si="0"/>
        <v>70</v>
      </c>
    </row>
    <row r="20" spans="1:11">
      <c r="A20" s="4">
        <v>17</v>
      </c>
      <c r="B20" s="4" t="s">
        <v>16</v>
      </c>
      <c r="C20" s="4" t="s">
        <v>35</v>
      </c>
      <c r="D20" s="4" t="s">
        <v>17</v>
      </c>
      <c r="E20" s="5" t="s">
        <v>52</v>
      </c>
      <c r="F20" s="4" t="s">
        <v>43</v>
      </c>
      <c r="G20" s="4" t="s">
        <v>6</v>
      </c>
      <c r="H20" s="4">
        <v>5</v>
      </c>
      <c r="I20" s="11">
        <f>VLOOKUP(F20,[1]data!$D$2:$F$46,3,FALSE)</f>
        <v>30</v>
      </c>
      <c r="J20" s="11">
        <v>40</v>
      </c>
      <c r="K20" s="11">
        <f t="shared" si="0"/>
        <v>190</v>
      </c>
    </row>
    <row r="21" spans="1:11">
      <c r="A21" s="4">
        <v>18</v>
      </c>
      <c r="B21" s="4" t="s">
        <v>18</v>
      </c>
      <c r="C21" s="4" t="s">
        <v>36</v>
      </c>
      <c r="D21" s="4" t="s">
        <v>19</v>
      </c>
      <c r="E21" s="5" t="s">
        <v>52</v>
      </c>
      <c r="F21" s="4" t="s">
        <v>44</v>
      </c>
      <c r="G21" s="4" t="s">
        <v>5</v>
      </c>
      <c r="H21" s="4">
        <v>32</v>
      </c>
      <c r="I21" s="11">
        <f>VLOOKUP(F21,[1]data!$D$2:$E$46,2,FALSE)</f>
        <v>40</v>
      </c>
      <c r="J21" s="11">
        <v>40</v>
      </c>
      <c r="K21" s="11">
        <f t="shared" si="0"/>
        <v>1320</v>
      </c>
    </row>
    <row r="22" spans="1:11">
      <c r="A22" s="4">
        <v>19</v>
      </c>
      <c r="B22" s="4" t="s">
        <v>20</v>
      </c>
      <c r="C22" s="4" t="s">
        <v>37</v>
      </c>
      <c r="D22" s="4" t="s">
        <v>21</v>
      </c>
      <c r="E22" s="5" t="s">
        <v>52</v>
      </c>
      <c r="F22" s="4" t="s">
        <v>46</v>
      </c>
      <c r="G22" s="4" t="s">
        <v>5</v>
      </c>
      <c r="H22" s="4">
        <v>8</v>
      </c>
      <c r="I22" s="11">
        <v>40</v>
      </c>
      <c r="J22" s="11">
        <v>40</v>
      </c>
      <c r="K22" s="11">
        <f t="shared" si="0"/>
        <v>360</v>
      </c>
    </row>
    <row r="23" spans="1:11">
      <c r="A23" s="4">
        <v>20</v>
      </c>
      <c r="B23" s="4" t="s">
        <v>22</v>
      </c>
      <c r="C23" s="4" t="s">
        <v>38</v>
      </c>
      <c r="D23" s="4" t="s">
        <v>23</v>
      </c>
      <c r="E23" s="5" t="s">
        <v>52</v>
      </c>
      <c r="F23" s="4" t="s">
        <v>47</v>
      </c>
      <c r="G23" s="4" t="s">
        <v>5</v>
      </c>
      <c r="H23" s="4">
        <v>3</v>
      </c>
      <c r="I23" s="11">
        <f>VLOOKUP(F23,[1]data!$D$2:$E$46,2,FALSE)</f>
        <v>40</v>
      </c>
      <c r="J23" s="11"/>
      <c r="K23" s="11">
        <f t="shared" si="0"/>
        <v>120</v>
      </c>
    </row>
    <row r="24" spans="1:11">
      <c r="A24" s="4">
        <v>21</v>
      </c>
      <c r="B24" s="4" t="s">
        <v>22</v>
      </c>
      <c r="C24" s="4" t="s">
        <v>38</v>
      </c>
      <c r="D24" s="4" t="s">
        <v>23</v>
      </c>
      <c r="E24" s="5" t="s">
        <v>52</v>
      </c>
      <c r="F24" s="4" t="s">
        <v>47</v>
      </c>
      <c r="G24" s="4" t="s">
        <v>3</v>
      </c>
      <c r="H24" s="4">
        <v>2</v>
      </c>
      <c r="I24" s="11">
        <f>VLOOKUP(F24,[1]data!$D$2:$G$46,4,FALSE)</f>
        <v>35</v>
      </c>
      <c r="J24" s="11">
        <v>40</v>
      </c>
      <c r="K24" s="11">
        <f t="shared" si="0"/>
        <v>110</v>
      </c>
    </row>
    <row r="25" spans="1:11">
      <c r="A25" s="4">
        <v>22</v>
      </c>
      <c r="B25" s="4" t="s">
        <v>24</v>
      </c>
      <c r="C25" s="4" t="s">
        <v>39</v>
      </c>
      <c r="D25" s="4" t="s">
        <v>25</v>
      </c>
      <c r="E25" s="5" t="s">
        <v>52</v>
      </c>
      <c r="F25" s="4" t="s">
        <v>48</v>
      </c>
      <c r="G25" s="4" t="s">
        <v>6</v>
      </c>
      <c r="H25" s="4">
        <v>3</v>
      </c>
      <c r="I25" s="11">
        <v>45</v>
      </c>
      <c r="J25" s="11">
        <v>40</v>
      </c>
      <c r="K25" s="11">
        <f t="shared" si="0"/>
        <v>175</v>
      </c>
    </row>
    <row r="26" spans="1:11">
      <c r="A26" s="4">
        <v>23</v>
      </c>
      <c r="B26" s="4" t="s">
        <v>18</v>
      </c>
      <c r="C26" s="4" t="s">
        <v>40</v>
      </c>
      <c r="D26" s="4" t="s">
        <v>26</v>
      </c>
      <c r="E26" s="5" t="s">
        <v>52</v>
      </c>
      <c r="F26" s="4" t="s">
        <v>49</v>
      </c>
      <c r="G26" s="4" t="s">
        <v>5</v>
      </c>
      <c r="H26" s="4">
        <v>4</v>
      </c>
      <c r="I26" s="11">
        <f>VLOOKUP(F26,[1]data!$D$2:$E$46,2,FALSE)</f>
        <v>40</v>
      </c>
      <c r="J26" s="11">
        <v>40</v>
      </c>
      <c r="K26" s="11">
        <f t="shared" si="0"/>
        <v>200</v>
      </c>
    </row>
    <row r="27" spans="1:11" s="14" customFormat="1" ht="15" customHeight="1">
      <c r="A27" s="12" t="s">
        <v>62</v>
      </c>
      <c r="B27" s="18"/>
      <c r="C27" s="18"/>
      <c r="D27" s="18"/>
      <c r="E27" s="18"/>
      <c r="F27" s="18"/>
      <c r="G27" s="18"/>
      <c r="H27" s="18"/>
      <c r="I27" s="18"/>
      <c r="J27" s="19"/>
      <c r="K27" s="13">
        <f>SUM(K4:K26)</f>
        <v>6445</v>
      </c>
    </row>
    <row r="28" spans="1:11" s="14" customFormat="1" ht="30" customHeight="1">
      <c r="A28" s="15" t="s">
        <v>60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</row>
    <row r="29" spans="1:11" s="14" customFormat="1" ht="30" customHeight="1">
      <c r="A29" s="15" t="s">
        <v>61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</row>
  </sheetData>
  <mergeCells count="7">
    <mergeCell ref="A27:J27"/>
    <mergeCell ref="A28:K28"/>
    <mergeCell ref="A29:K29"/>
    <mergeCell ref="A1:G1"/>
    <mergeCell ref="A2:G2"/>
    <mergeCell ref="H1:K1"/>
    <mergeCell ref="H2:K2"/>
  </mergeCells>
  <conditionalFormatting sqref="C1:C26 C30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2025-05-14T07:40:42Z</dcterms:created>
  <dcterms:modified xsi:type="dcterms:W3CDTF">2025-05-14T07:40:43Z</dcterms:modified>
</cp:coreProperties>
</file>