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Invoice!#REF!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57" i="1"/>
  <c r="I55"/>
  <c r="H55"/>
  <c r="K55" s="1"/>
  <c r="I54"/>
  <c r="H54"/>
  <c r="K54" s="1"/>
  <c r="I53"/>
  <c r="H53"/>
  <c r="K53" s="1"/>
  <c r="I52"/>
  <c r="H52"/>
  <c r="K52" s="1"/>
  <c r="I51"/>
  <c r="H51"/>
  <c r="K51" s="1"/>
  <c r="I50"/>
  <c r="H50"/>
  <c r="K50" s="1"/>
  <c r="I49"/>
  <c r="H49"/>
  <c r="K49" s="1"/>
  <c r="I48"/>
  <c r="H48"/>
  <c r="K48" s="1"/>
  <c r="I47"/>
  <c r="H47"/>
  <c r="K47" s="1"/>
  <c r="I46"/>
  <c r="H46"/>
  <c r="K46" s="1"/>
  <c r="I45"/>
  <c r="H45"/>
  <c r="K45" s="1"/>
  <c r="I44"/>
  <c r="H44"/>
  <c r="K44" s="1"/>
  <c r="I43"/>
  <c r="H43"/>
  <c r="K43" s="1"/>
  <c r="I42"/>
  <c r="H42"/>
  <c r="K42" s="1"/>
  <c r="I41"/>
  <c r="H41"/>
  <c r="K41" s="1"/>
  <c r="I40"/>
  <c r="H40"/>
  <c r="K40" s="1"/>
  <c r="I39"/>
  <c r="H39"/>
  <c r="K39" s="1"/>
  <c r="I38"/>
  <c r="H38"/>
  <c r="K38" s="1"/>
  <c r="I37"/>
  <c r="H37"/>
  <c r="K37" s="1"/>
  <c r="I36"/>
  <c r="H36"/>
  <c r="K36" s="1"/>
  <c r="I35"/>
  <c r="H35"/>
  <c r="K35" s="1"/>
  <c r="I34"/>
  <c r="H34"/>
  <c r="K34" s="1"/>
  <c r="I33"/>
  <c r="H33"/>
  <c r="K33" s="1"/>
  <c r="I32"/>
  <c r="H32"/>
  <c r="K32" s="1"/>
  <c r="I31"/>
  <c r="H31"/>
  <c r="K31" s="1"/>
  <c r="I30"/>
  <c r="H30"/>
  <c r="K30" s="1"/>
  <c r="I29"/>
  <c r="H29"/>
  <c r="K29" s="1"/>
  <c r="I28"/>
  <c r="H28"/>
  <c r="K28" s="1"/>
  <c r="I27"/>
  <c r="H27"/>
  <c r="K27" s="1"/>
  <c r="I26"/>
  <c r="H26"/>
  <c r="K26" s="1"/>
  <c r="I25"/>
  <c r="H25"/>
  <c r="K25" s="1"/>
  <c r="I24"/>
  <c r="H24"/>
  <c r="K24" s="1"/>
  <c r="I23"/>
  <c r="H23"/>
  <c r="K23" s="1"/>
  <c r="I22"/>
  <c r="H22"/>
  <c r="K22" s="1"/>
  <c r="I21"/>
  <c r="H21"/>
  <c r="K21" s="1"/>
  <c r="I20"/>
  <c r="H20"/>
  <c r="K20" s="1"/>
  <c r="I19"/>
  <c r="H19"/>
  <c r="K19" s="1"/>
  <c r="I18"/>
  <c r="H18"/>
  <c r="K18" s="1"/>
  <c r="I17"/>
  <c r="H17"/>
  <c r="K17" s="1"/>
  <c r="I16"/>
  <c r="H16"/>
  <c r="K16" s="1"/>
  <c r="I15"/>
  <c r="H15"/>
  <c r="K15" s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I4"/>
  <c r="H4"/>
  <c r="K4" s="1"/>
  <c r="K56" s="1"/>
</calcChain>
</file>

<file path=xl/sharedStrings.xml><?xml version="1.0" encoding="utf-8"?>
<sst xmlns="http://schemas.openxmlformats.org/spreadsheetml/2006/main" count="330" uniqueCount="202">
  <si>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</si>
  <si>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</si>
  <si>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</si>
  <si>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</si>
  <si>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</si>
  <si>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</si>
  <si>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</si>
  <si>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</si>
  <si>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</si>
  <si>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</si>
  <si>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</si>
  <si>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</si>
  <si>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</si>
  <si>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</si>
  <si>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SUNABEDA</t>
  </si>
  <si>
    <t>NAYAGARH</t>
  </si>
  <si>
    <t>JHARSUGUDA</t>
  </si>
  <si>
    <t>BOLANGIR</t>
  </si>
  <si>
    <t>NUAPATNA</t>
  </si>
  <si>
    <t>PURI</t>
  </si>
  <si>
    <t>KEONJHAR</t>
  </si>
  <si>
    <t>RAIRANGPUR</t>
  </si>
  <si>
    <t>AUL</t>
  </si>
  <si>
    <t>SANTHAR</t>
  </si>
  <si>
    <t>RAJ SUNAKHALA</t>
  </si>
  <si>
    <t>JASIPUR</t>
  </si>
  <si>
    <t>TURUMUNGA</t>
  </si>
  <si>
    <t>BOUDH</t>
  </si>
  <si>
    <t>NIMAPARA</t>
  </si>
  <si>
    <t>JALESWAR</t>
  </si>
  <si>
    <t>INVOICE
PRAGATI LOGISTICS,SAMANTA SAHI KHUNTIA LANE,8984191006
GST No: 21AGHPB9356M1Z9</t>
  </si>
  <si>
    <t xml:space="preserve">
TO,
M/S NAMOKAR ENTERPRISES
Address:MAHATAB ROAD H.O- R C SWAIN BEHIND SANGAM CINEMA ARUNODAYA MARKET MADHUPATNA CUTTACK,9337297151
GST No: 21AFPPP9944L1ZP
</t>
  </si>
  <si>
    <t>BHUBAN</t>
  </si>
  <si>
    <t>JAJPUR TOWN</t>
  </si>
  <si>
    <t>JAJPUR ROAD</t>
  </si>
  <si>
    <t>JATNI</t>
  </si>
  <si>
    <t>SORO</t>
  </si>
  <si>
    <t>BARIPADA</t>
  </si>
  <si>
    <t>200</t>
  </si>
  <si>
    <t>REDHAKHOL</t>
  </si>
  <si>
    <t>Kindly, verify &amp; confirm within 7 days, else GST will be filed by 20th SEPT, 2024. 
GST to be paid by Consignor under Reverse Charge Mechanism(RCM) as per GST.</t>
  </si>
  <si>
    <t>100</t>
  </si>
  <si>
    <t>similia</t>
  </si>
  <si>
    <t>175</t>
  </si>
  <si>
    <t>207</t>
  </si>
  <si>
    <t>267</t>
  </si>
  <si>
    <t>101</t>
  </si>
  <si>
    <t>122</t>
  </si>
  <si>
    <t>PARTY NAME</t>
  </si>
  <si>
    <t>02/9/2024</t>
  </si>
  <si>
    <t>PL/DO/10911</t>
  </si>
  <si>
    <t>398</t>
  </si>
  <si>
    <t>SHIVANSH TRADERS</t>
  </si>
  <si>
    <t>PL/DO/10912</t>
  </si>
  <si>
    <t>427</t>
  </si>
  <si>
    <t>MAHAPATRA BOOK STORE</t>
  </si>
  <si>
    <t>PL/DO/10914</t>
  </si>
  <si>
    <t>412</t>
  </si>
  <si>
    <t>MAHALAXMI AGENCIES 2</t>
  </si>
  <si>
    <t>PL/DO/10915</t>
  </si>
  <si>
    <t>431</t>
  </si>
  <si>
    <t>SWARNA TRADING</t>
  </si>
  <si>
    <t>PL/MA/07618</t>
  </si>
  <si>
    <t>426</t>
  </si>
  <si>
    <t>BHAIRABI ENTERPRISES</t>
  </si>
  <si>
    <t>03/9/2024</t>
  </si>
  <si>
    <t>PL/DO/10982</t>
  </si>
  <si>
    <t>417</t>
  </si>
  <si>
    <t>PRAMILA VARIETY STORE</t>
  </si>
  <si>
    <t>PL/DO/11038</t>
  </si>
  <si>
    <t>443</t>
  </si>
  <si>
    <t>PEN HOUSE</t>
  </si>
  <si>
    <t>PL/DO/11039</t>
  </si>
  <si>
    <t>440</t>
  </si>
  <si>
    <t>M D SUPPLIERS</t>
  </si>
  <si>
    <t>06/9/2024</t>
  </si>
  <si>
    <t>NP/7904</t>
  </si>
  <si>
    <t>020</t>
  </si>
  <si>
    <t>ARCHANA ENTERPRISES</t>
  </si>
  <si>
    <t>PL/MA/07891</t>
  </si>
  <si>
    <t>019</t>
  </si>
  <si>
    <t>BIMLA ENTERPRISES</t>
  </si>
  <si>
    <t>10/9/2024</t>
  </si>
  <si>
    <t>PL/MA/08025</t>
  </si>
  <si>
    <t>032</t>
  </si>
  <si>
    <t xml:space="preserve"> AGARWAL ENTERPRISES</t>
  </si>
  <si>
    <t>11/9/2024</t>
  </si>
  <si>
    <t>PL/MA/08088</t>
  </si>
  <si>
    <t>038</t>
  </si>
  <si>
    <t>PL/MA/08091</t>
  </si>
  <si>
    <t>043</t>
  </si>
  <si>
    <t>SAHOO GRANTHA MANDIR</t>
  </si>
  <si>
    <t>12/9/2024</t>
  </si>
  <si>
    <t>PL/DO/11708</t>
  </si>
  <si>
    <t>52</t>
  </si>
  <si>
    <t>TITA ENTERPRISES</t>
  </si>
  <si>
    <t>PL/DO/11709</t>
  </si>
  <si>
    <t>49</t>
  </si>
  <si>
    <t>PL/MA/08155</t>
  </si>
  <si>
    <t>056</t>
  </si>
  <si>
    <t>SHAKTI STATIONERY</t>
  </si>
  <si>
    <t>13/9/2024</t>
  </si>
  <si>
    <t>PL/DO/11850</t>
  </si>
  <si>
    <t>59</t>
  </si>
  <si>
    <t>DURGA ENTERPRISER</t>
  </si>
  <si>
    <t>PL/DO/11852</t>
  </si>
  <si>
    <t>57</t>
  </si>
  <si>
    <t>RAJSHREE ENTERPRISES</t>
  </si>
  <si>
    <t>14/9/2024</t>
  </si>
  <si>
    <t>PL/DO/11972</t>
  </si>
  <si>
    <t>72</t>
  </si>
  <si>
    <t>PL/DO/11973</t>
  </si>
  <si>
    <t>67</t>
  </si>
  <si>
    <t>16/9/2024</t>
  </si>
  <si>
    <t>PL/DO/12053</t>
  </si>
  <si>
    <t>74</t>
  </si>
  <si>
    <t>STUDENT CORNER AND MAGAZINE CENTRE</t>
  </si>
  <si>
    <t>PL/DO/12054</t>
  </si>
  <si>
    <t>80</t>
  </si>
  <si>
    <t>PL/MA/08334</t>
  </si>
  <si>
    <t>079</t>
  </si>
  <si>
    <t>GANESH PUSTAK BHANDAR</t>
  </si>
  <si>
    <t>PL/MA/08335</t>
  </si>
  <si>
    <t>086</t>
  </si>
  <si>
    <t>K G N ENTERPRISES</t>
  </si>
  <si>
    <t>PL/MA/08336</t>
  </si>
  <si>
    <t>082</t>
  </si>
  <si>
    <t>GRANTHA MANDIR</t>
  </si>
  <si>
    <t>17/9/2024</t>
  </si>
  <si>
    <t>PL/MA/08393</t>
  </si>
  <si>
    <t xml:space="preserve">AGARWAL ENTERPRISES </t>
  </si>
  <si>
    <t>18/9/2024</t>
  </si>
  <si>
    <t>PL/MA/08431</t>
  </si>
  <si>
    <t>102</t>
  </si>
  <si>
    <t>OMM STORE</t>
  </si>
  <si>
    <t>PL/MA/08435</t>
  </si>
  <si>
    <t>PADMAPUR (BARGARH)</t>
  </si>
  <si>
    <t>SARSWATA PUSTAK BHANDAR</t>
  </si>
  <si>
    <t>19/9/2024</t>
  </si>
  <si>
    <t>PL/DO/12312</t>
  </si>
  <si>
    <t>113</t>
  </si>
  <si>
    <t>PL/MA/08506</t>
  </si>
  <si>
    <t>117</t>
  </si>
  <si>
    <t>20/9/2024</t>
  </si>
  <si>
    <t>PL/DO/12382</t>
  </si>
  <si>
    <t>PL/MA/08554</t>
  </si>
  <si>
    <t>131</t>
  </si>
  <si>
    <t>ROYAL ENTERPRISES</t>
  </si>
  <si>
    <t>21/9/2024</t>
  </si>
  <si>
    <t>PL/MA/08579</t>
  </si>
  <si>
    <t>134</t>
  </si>
  <si>
    <t>RAJ STATIONARY</t>
  </si>
  <si>
    <t>23/9/2024</t>
  </si>
  <si>
    <t>PL/MA/08669</t>
  </si>
  <si>
    <t>153</t>
  </si>
  <si>
    <t>25/9/2024</t>
  </si>
  <si>
    <t>PL/DO/12750</t>
  </si>
  <si>
    <t>179</t>
  </si>
  <si>
    <t>PL/DO/12798</t>
  </si>
  <si>
    <t>178</t>
  </si>
  <si>
    <t xml:space="preserve">STUDENTS KNOWLEDGE CENTRE </t>
  </si>
  <si>
    <t>PL/DO/12814</t>
  </si>
  <si>
    <t>PL/MA/08738</t>
  </si>
  <si>
    <t>171</t>
  </si>
  <si>
    <t>MAA TARA TARINI AGENCIES</t>
  </si>
  <si>
    <t>26/9/2024</t>
  </si>
  <si>
    <t>PL/MA/08819</t>
  </si>
  <si>
    <t>PL/MA/08832</t>
  </si>
  <si>
    <t>202</t>
  </si>
  <si>
    <t>27/9/2024</t>
  </si>
  <si>
    <t>PL/DO/12935</t>
  </si>
  <si>
    <t>204</t>
  </si>
  <si>
    <t>PL/DO/12975</t>
  </si>
  <si>
    <t>216</t>
  </si>
  <si>
    <t>LABANYA ENTERPRISES</t>
  </si>
  <si>
    <t>PL/MA/08870</t>
  </si>
  <si>
    <t>PL/MA/08871</t>
  </si>
  <si>
    <t>208</t>
  </si>
  <si>
    <t>RAYAGADA</t>
  </si>
  <si>
    <t>CHINMAYEE ENTERPRISES</t>
  </si>
  <si>
    <t>PL/MA/08872</t>
  </si>
  <si>
    <t>210</t>
  </si>
  <si>
    <t>28/9/2024</t>
  </si>
  <si>
    <t>PL/DO/13053</t>
  </si>
  <si>
    <t>228</t>
  </si>
  <si>
    <t>PL/DO/13054</t>
  </si>
  <si>
    <t>229</t>
  </si>
  <si>
    <t>PRATIMA TRADERS</t>
  </si>
  <si>
    <t>PL/DO/13151</t>
  </si>
  <si>
    <t>205</t>
  </si>
  <si>
    <t>PL/MA/08980</t>
  </si>
  <si>
    <t>203</t>
  </si>
  <si>
    <t>DASPALLA</t>
  </si>
  <si>
    <t xml:space="preserve"> MAHABIR AGENCY</t>
  </si>
  <si>
    <t>30/9/2024</t>
  </si>
  <si>
    <t>PL/DO/13186</t>
  </si>
  <si>
    <t>PL/MA/09045</t>
  </si>
  <si>
    <t>244</t>
  </si>
  <si>
    <t>PL/MA/09046</t>
  </si>
  <si>
    <t>266</t>
  </si>
  <si>
    <t>(RUPEES THIRTY TWO THOUSAND SEVEN HUNDRED TEN ONLY)</t>
  </si>
  <si>
    <t xml:space="preserve">Bill Date:  30/09/2024
Bill NO : 22308
Total Amount: 32710.00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</si>
</sst>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right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1" fillId="0" borderId="3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0" fillId="0" borderId="3" xfId="0" applyNumberFormat="1" applyFont="1" applyBorder="1" applyAlignment="1">
      <alignment vertical="center"/>
    </xf>
    <xf numFmtId="0" fontId="0" fillId="0" borderId="4" xfId="0" applyNumberFormat="1" applyFont="1" applyBorder="1" applyAlignment="1">
      <alignment horizontal="center"/>
    </xf>
    <xf numFmtId="0" fontId="0" fillId="0" borderId="5" xfId="0" applyNumberFormat="1" applyFont="1" applyBorder="1"/>
    <xf numFmtId="0" fontId="2" fillId="0" borderId="5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0" fontId="0" fillId="0" borderId="10" xfId="0" applyNumberFormat="1" applyFont="1" applyBorder="1" applyAlignment="1">
      <alignment horizontal="center"/>
    </xf>
    <xf numFmtId="2" fontId="0" fillId="0" borderId="11" xfId="0" applyNumberFormat="1" applyFont="1" applyBorder="1"/>
    <xf numFmtId="0" fontId="0" fillId="0" borderId="10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vertical="center"/>
    </xf>
    <xf numFmtId="2" fontId="1" fillId="0" borderId="11" xfId="0" applyNumberFormat="1" applyFont="1" applyBorder="1" applyAlignment="1">
      <alignment horizontal="right" vertical="center"/>
    </xf>
    <xf numFmtId="0" fontId="0" fillId="0" borderId="12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13" xfId="0" applyNumberFormat="1" applyFont="1" applyBorder="1"/>
    <xf numFmtId="0" fontId="1" fillId="0" borderId="16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left" wrapText="1"/>
    </xf>
    <xf numFmtId="0" fontId="1" fillId="0" borderId="20" xfId="0" applyNumberFormat="1" applyFont="1" applyBorder="1" applyAlignment="1">
      <alignment horizontal="left" wrapText="1"/>
    </xf>
    <xf numFmtId="0" fontId="1" fillId="0" borderId="21" xfId="0" applyNumberFormat="1" applyFont="1" applyBorder="1" applyAlignment="1">
      <alignment horizontal="left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200025</xdr:colOff>
      <xdr:row>0</xdr:row>
      <xdr:rowOff>876301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048126" cy="866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>
        <row r="4">
          <cell r="C4" t="str">
            <v>DHENKANAL</v>
          </cell>
          <cell r="D4">
            <v>58</v>
          </cell>
          <cell r="E4">
            <v>58</v>
          </cell>
        </row>
        <row r="5">
          <cell r="C5" t="str">
            <v>JAGATSINGHPUR</v>
          </cell>
          <cell r="D5">
            <v>58</v>
          </cell>
          <cell r="E5">
            <v>58</v>
          </cell>
        </row>
        <row r="6">
          <cell r="C6" t="str">
            <v>JATNI</v>
          </cell>
          <cell r="D6">
            <v>58</v>
          </cell>
          <cell r="E6">
            <v>58</v>
          </cell>
        </row>
        <row r="7">
          <cell r="C7" t="str">
            <v>PURI</v>
          </cell>
          <cell r="D7">
            <v>58</v>
          </cell>
          <cell r="E7">
            <v>58</v>
          </cell>
        </row>
        <row r="8">
          <cell r="C8" t="str">
            <v>KENDRAPARA</v>
          </cell>
          <cell r="D8">
            <v>58</v>
          </cell>
          <cell r="E8">
            <v>58</v>
          </cell>
        </row>
        <row r="9">
          <cell r="C9" t="str">
            <v>SORO</v>
          </cell>
          <cell r="D9">
            <v>58</v>
          </cell>
          <cell r="E9">
            <v>58</v>
          </cell>
        </row>
        <row r="10">
          <cell r="C10" t="str">
            <v>NAYAGARH</v>
          </cell>
          <cell r="D10">
            <v>58</v>
          </cell>
          <cell r="E10">
            <v>58</v>
          </cell>
        </row>
        <row r="11">
          <cell r="C11" t="str">
            <v>NIMAPARA</v>
          </cell>
          <cell r="D11">
            <v>58</v>
          </cell>
          <cell r="E11">
            <v>58</v>
          </cell>
        </row>
        <row r="12">
          <cell r="C12" t="str">
            <v>KEONJHAR</v>
          </cell>
          <cell r="D12">
            <v>58</v>
          </cell>
          <cell r="E12">
            <v>58</v>
          </cell>
        </row>
        <row r="13">
          <cell r="C13" t="str">
            <v>JAJPUR ROAD</v>
          </cell>
          <cell r="D13">
            <v>58</v>
          </cell>
          <cell r="E13">
            <v>58</v>
          </cell>
        </row>
        <row r="14">
          <cell r="C14" t="str">
            <v>TANGI</v>
          </cell>
          <cell r="D14">
            <v>58</v>
          </cell>
          <cell r="E14">
            <v>58</v>
          </cell>
        </row>
        <row r="15">
          <cell r="C15" t="str">
            <v>BALAKATI</v>
          </cell>
          <cell r="D15">
            <v>58</v>
          </cell>
          <cell r="E15">
            <v>58</v>
          </cell>
        </row>
        <row r="16">
          <cell r="C16" t="str">
            <v>JAJPUR TOWN</v>
          </cell>
          <cell r="D16">
            <v>58</v>
          </cell>
          <cell r="E16">
            <v>58</v>
          </cell>
        </row>
        <row r="17">
          <cell r="C17" t="str">
            <v>SALIPUR</v>
          </cell>
          <cell r="D17">
            <v>58</v>
          </cell>
          <cell r="E17">
            <v>58</v>
          </cell>
        </row>
        <row r="18">
          <cell r="C18" t="str">
            <v>NUAPATNA</v>
          </cell>
          <cell r="D18">
            <v>58</v>
          </cell>
          <cell r="E18">
            <v>58</v>
          </cell>
        </row>
        <row r="19">
          <cell r="C19" t="str">
            <v>BHUBAN</v>
          </cell>
          <cell r="D19">
            <v>58</v>
          </cell>
          <cell r="E19">
            <v>58</v>
          </cell>
        </row>
        <row r="20">
          <cell r="C20" t="str">
            <v>BOLANGIR</v>
          </cell>
          <cell r="D20">
            <v>58</v>
          </cell>
          <cell r="E20">
            <v>58</v>
          </cell>
        </row>
        <row r="21">
          <cell r="C21" t="str">
            <v>JHARSUGUDA</v>
          </cell>
          <cell r="D21">
            <v>58</v>
          </cell>
          <cell r="E21">
            <v>58</v>
          </cell>
        </row>
        <row r="22">
          <cell r="C22" t="str">
            <v>SIMILIA</v>
          </cell>
          <cell r="D22">
            <v>58</v>
          </cell>
          <cell r="E22">
            <v>58</v>
          </cell>
        </row>
        <row r="23">
          <cell r="C23" t="str">
            <v>GAMBHARIMUNDA</v>
          </cell>
          <cell r="D23">
            <v>58</v>
          </cell>
          <cell r="E23">
            <v>58</v>
          </cell>
        </row>
        <row r="24">
          <cell r="C24" t="str">
            <v>SANTHAR</v>
          </cell>
          <cell r="D24">
            <v>58</v>
          </cell>
          <cell r="E24">
            <v>58</v>
          </cell>
        </row>
        <row r="25">
          <cell r="C25" t="str">
            <v>ADASPUR</v>
          </cell>
          <cell r="D25">
            <v>58</v>
          </cell>
          <cell r="E25">
            <v>58</v>
          </cell>
        </row>
        <row r="26">
          <cell r="C26" t="str">
            <v>AUL</v>
          </cell>
          <cell r="D26">
            <v>58</v>
          </cell>
          <cell r="E26">
            <v>58</v>
          </cell>
        </row>
        <row r="27">
          <cell r="C27" t="str">
            <v>BRAHMANJHARILO</v>
          </cell>
          <cell r="D27">
            <v>58</v>
          </cell>
          <cell r="E27">
            <v>58</v>
          </cell>
        </row>
        <row r="28">
          <cell r="C28" t="str">
            <v>RAJ SUNAKHALA</v>
          </cell>
          <cell r="D28">
            <v>58</v>
          </cell>
          <cell r="E28">
            <v>58</v>
          </cell>
        </row>
        <row r="29">
          <cell r="C29" t="str">
            <v>DASPALLA</v>
          </cell>
          <cell r="D29">
            <v>58</v>
          </cell>
          <cell r="E29">
            <v>58</v>
          </cell>
        </row>
        <row r="30">
          <cell r="C30" t="str">
            <v>BEGUNIA</v>
          </cell>
          <cell r="D30">
            <v>58</v>
          </cell>
          <cell r="E30">
            <v>58</v>
          </cell>
        </row>
        <row r="31">
          <cell r="C31" t="str">
            <v>RAIRANGPUR</v>
          </cell>
          <cell r="D31">
            <v>58</v>
          </cell>
          <cell r="E31">
            <v>80</v>
          </cell>
        </row>
        <row r="32">
          <cell r="C32" t="str">
            <v>KARANJIA</v>
          </cell>
          <cell r="D32">
            <v>58</v>
          </cell>
          <cell r="E32">
            <v>80</v>
          </cell>
        </row>
        <row r="33">
          <cell r="C33" t="str">
            <v>BOUDH</v>
          </cell>
          <cell r="D33">
            <v>58</v>
          </cell>
          <cell r="E33">
            <v>80</v>
          </cell>
        </row>
        <row r="34">
          <cell r="C34" t="str">
            <v>TURUMUNGA</v>
          </cell>
          <cell r="D34">
            <v>58</v>
          </cell>
          <cell r="E34">
            <v>80</v>
          </cell>
        </row>
        <row r="35">
          <cell r="C35" t="str">
            <v>BALIAPAL</v>
          </cell>
          <cell r="D35">
            <v>58</v>
          </cell>
          <cell r="E35">
            <v>85</v>
          </cell>
        </row>
        <row r="36">
          <cell r="C36" t="str">
            <v>JASIPUR</v>
          </cell>
          <cell r="D36">
            <v>58</v>
          </cell>
          <cell r="E36">
            <v>85</v>
          </cell>
        </row>
        <row r="37">
          <cell r="C37" t="str">
            <v>CHANDANESWAR</v>
          </cell>
          <cell r="D37">
            <v>58</v>
          </cell>
          <cell r="E37">
            <v>85</v>
          </cell>
        </row>
        <row r="38">
          <cell r="C38" t="str">
            <v>BUGUDA</v>
          </cell>
          <cell r="D38">
            <v>58</v>
          </cell>
          <cell r="E38">
            <v>90</v>
          </cell>
        </row>
        <row r="39">
          <cell r="C39" t="str">
            <v>REDHAKHOL</v>
          </cell>
          <cell r="D39">
            <v>58</v>
          </cell>
          <cell r="E39">
            <v>100</v>
          </cell>
        </row>
        <row r="40">
          <cell r="C40" t="str">
            <v>SUNABEDA</v>
          </cell>
          <cell r="D40">
            <v>58</v>
          </cell>
          <cell r="E40">
            <v>100</v>
          </cell>
        </row>
        <row r="41">
          <cell r="C41" t="str">
            <v>KHARIAR ROAD</v>
          </cell>
          <cell r="D41">
            <v>58</v>
          </cell>
          <cell r="E41">
            <v>100</v>
          </cell>
        </row>
        <row r="42">
          <cell r="C42" t="str">
            <v>KORAPUT</v>
          </cell>
          <cell r="D42">
            <v>58</v>
          </cell>
          <cell r="E42">
            <v>100</v>
          </cell>
        </row>
        <row r="43">
          <cell r="C43" t="str">
            <v>NABARANGPUR</v>
          </cell>
          <cell r="D43">
            <v>58</v>
          </cell>
          <cell r="E43">
            <v>100</v>
          </cell>
        </row>
        <row r="44">
          <cell r="C44" t="str">
            <v>MUNIGUDA</v>
          </cell>
          <cell r="D44">
            <v>58</v>
          </cell>
          <cell r="E44">
            <v>120</v>
          </cell>
        </row>
        <row r="45">
          <cell r="C45" t="str">
            <v>ANGUL</v>
          </cell>
          <cell r="D45">
            <v>58</v>
          </cell>
          <cell r="E45">
            <v>58</v>
          </cell>
        </row>
        <row r="46">
          <cell r="C46" t="str">
            <v>BALASORE</v>
          </cell>
          <cell r="D46">
            <v>58</v>
          </cell>
          <cell r="E46">
            <v>58</v>
          </cell>
        </row>
        <row r="47">
          <cell r="C47" t="str">
            <v>BERHAMPUR</v>
          </cell>
          <cell r="D47">
            <v>58</v>
          </cell>
          <cell r="E47">
            <v>58</v>
          </cell>
        </row>
        <row r="48">
          <cell r="C48" t="str">
            <v>BHADRAK</v>
          </cell>
          <cell r="D48">
            <v>58</v>
          </cell>
          <cell r="E48">
            <v>58</v>
          </cell>
        </row>
        <row r="49">
          <cell r="C49" t="str">
            <v>BHUBANESWAR</v>
          </cell>
          <cell r="D49">
            <v>58</v>
          </cell>
          <cell r="E49">
            <v>58</v>
          </cell>
        </row>
        <row r="50">
          <cell r="C50" t="str">
            <v>KHURDA</v>
          </cell>
          <cell r="D50">
            <v>58</v>
          </cell>
          <cell r="E50">
            <v>58</v>
          </cell>
        </row>
        <row r="51">
          <cell r="C51" t="str">
            <v>PARADEEP</v>
          </cell>
          <cell r="D51">
            <v>58</v>
          </cell>
          <cell r="E51">
            <v>58</v>
          </cell>
        </row>
        <row r="52">
          <cell r="C52" t="str">
            <v>SAMBALPUR</v>
          </cell>
          <cell r="D52">
            <v>58</v>
          </cell>
          <cell r="E52">
            <v>58</v>
          </cell>
        </row>
        <row r="53">
          <cell r="C53" t="str">
            <v>TALCHER</v>
          </cell>
          <cell r="D53">
            <v>58</v>
          </cell>
          <cell r="E53">
            <v>58</v>
          </cell>
        </row>
        <row r="54">
          <cell r="C54" t="str">
            <v>BARIPADA</v>
          </cell>
          <cell r="D54">
            <v>58</v>
          </cell>
          <cell r="E54">
            <v>58</v>
          </cell>
        </row>
        <row r="55">
          <cell r="C55" t="str">
            <v>JARKA</v>
          </cell>
          <cell r="D55">
            <v>58</v>
          </cell>
          <cell r="E55">
            <v>58</v>
          </cell>
        </row>
        <row r="56">
          <cell r="C56" t="str">
            <v>JALESWAR</v>
          </cell>
          <cell r="D56">
            <v>58</v>
          </cell>
          <cell r="E56">
            <v>58</v>
          </cell>
        </row>
        <row r="57">
          <cell r="C57" t="str">
            <v>NISCHINTKOILI</v>
          </cell>
          <cell r="D57">
            <v>58</v>
          </cell>
          <cell r="E57">
            <v>58</v>
          </cell>
        </row>
        <row r="58">
          <cell r="C58" t="str">
            <v>BALUGAON</v>
          </cell>
          <cell r="D58">
            <v>58</v>
          </cell>
          <cell r="E58">
            <v>58</v>
          </cell>
        </row>
        <row r="59">
          <cell r="C59" t="str">
            <v>KESHPUR</v>
          </cell>
          <cell r="D59">
            <v>58</v>
          </cell>
        </row>
        <row r="60">
          <cell r="C60" t="str">
            <v>NAUGAON</v>
          </cell>
          <cell r="D60">
            <v>58</v>
          </cell>
        </row>
        <row r="61">
          <cell r="C61" t="str">
            <v>NIRAKARPUR</v>
          </cell>
          <cell r="D61">
            <v>58</v>
          </cell>
        </row>
        <row r="62">
          <cell r="C62" t="str">
            <v>SIMULIA</v>
          </cell>
          <cell r="D62">
            <v>58</v>
          </cell>
        </row>
        <row r="63">
          <cell r="C63" t="str">
            <v>RANIGUDA</v>
          </cell>
          <cell r="D63">
            <v>58</v>
          </cell>
        </row>
        <row r="64">
          <cell r="C64" t="str">
            <v>BETANATI</v>
          </cell>
          <cell r="D64">
            <v>58</v>
          </cell>
        </row>
        <row r="65">
          <cell r="C65" t="str">
            <v>PUNANGA</v>
          </cell>
          <cell r="D65">
            <v>58</v>
          </cell>
        </row>
        <row r="66">
          <cell r="C66" t="str">
            <v>SIMILIGUDA</v>
          </cell>
          <cell r="D66">
            <v>58</v>
          </cell>
        </row>
        <row r="67">
          <cell r="C67" t="str">
            <v>MALKANGIRI</v>
          </cell>
          <cell r="D67">
            <v>58</v>
          </cell>
        </row>
        <row r="68">
          <cell r="C68" t="str">
            <v>CHILIKA</v>
          </cell>
          <cell r="D68">
            <v>58</v>
          </cell>
        </row>
        <row r="69">
          <cell r="C69" t="str">
            <v>TINIMUHANI</v>
          </cell>
          <cell r="D69">
            <v>58</v>
          </cell>
        </row>
        <row r="70">
          <cell r="C70" t="str">
            <v>CHANDIKHOL</v>
          </cell>
          <cell r="D70">
            <v>58</v>
          </cell>
        </row>
        <row r="71">
          <cell r="C71" t="str">
            <v>SANTHARA</v>
          </cell>
          <cell r="D71">
            <v>58</v>
          </cell>
        </row>
        <row r="72">
          <cell r="C72" t="str">
            <v>BANASARA</v>
          </cell>
          <cell r="D72">
            <v>58</v>
          </cell>
        </row>
        <row r="73">
          <cell r="C73" t="str">
            <v>BALIPADA</v>
          </cell>
          <cell r="D73">
            <v>58</v>
          </cell>
        </row>
        <row r="74">
          <cell r="C74" t="str">
            <v>TIRTOL</v>
          </cell>
          <cell r="D74">
            <v>58</v>
          </cell>
        </row>
        <row r="75">
          <cell r="C75" t="str">
            <v>GUNUPUR</v>
          </cell>
          <cell r="D75">
            <v>58</v>
          </cell>
          <cell r="E75">
            <v>100</v>
          </cell>
        </row>
        <row r="76">
          <cell r="C76" t="str">
            <v>PARALAKHEMUNDI</v>
          </cell>
          <cell r="D76">
            <v>58</v>
          </cell>
        </row>
        <row r="77">
          <cell r="C77" t="str">
            <v>ROURKELA</v>
          </cell>
          <cell r="D77">
            <v>58</v>
          </cell>
        </row>
        <row r="78">
          <cell r="C78" t="str">
            <v>RAHAMA</v>
          </cell>
          <cell r="D78">
            <v>58</v>
          </cell>
        </row>
        <row r="79">
          <cell r="C79" t="str">
            <v>BARI</v>
          </cell>
          <cell r="D79">
            <v>58</v>
          </cell>
        </row>
        <row r="80">
          <cell r="C80" t="str">
            <v>TIGIRIA</v>
          </cell>
          <cell r="D80">
            <v>58</v>
          </cell>
          <cell r="E80">
            <v>58</v>
          </cell>
        </row>
        <row r="81">
          <cell r="C81" t="str">
            <v>AGARPADA</v>
          </cell>
          <cell r="D81">
            <v>58</v>
          </cell>
        </row>
        <row r="82">
          <cell r="C82" t="str">
            <v>BANSA</v>
          </cell>
          <cell r="D82">
            <v>58</v>
          </cell>
        </row>
        <row r="83">
          <cell r="C83" t="str">
            <v>KANTIGADIA</v>
          </cell>
          <cell r="D83">
            <v>58</v>
          </cell>
        </row>
        <row r="84">
          <cell r="C84" t="str">
            <v>ANANDPUR</v>
          </cell>
          <cell r="D84">
            <v>58</v>
          </cell>
          <cell r="E84">
            <v>58</v>
          </cell>
        </row>
        <row r="85">
          <cell r="C85" t="str">
            <v>DEOGARH</v>
          </cell>
          <cell r="D85">
            <v>58</v>
          </cell>
          <cell r="E85">
            <v>120</v>
          </cell>
        </row>
        <row r="86">
          <cell r="C86" t="str">
            <v>RAYAGADA</v>
          </cell>
          <cell r="D86">
            <v>58</v>
          </cell>
          <cell r="E86">
            <v>80</v>
          </cell>
        </row>
        <row r="87">
          <cell r="C87" t="str">
            <v>KESINGA</v>
          </cell>
          <cell r="D87">
            <v>58</v>
          </cell>
        </row>
        <row r="88">
          <cell r="C88" t="str">
            <v>KUAKHIA</v>
          </cell>
          <cell r="D88">
            <v>58</v>
          </cell>
        </row>
        <row r="89">
          <cell r="C89" t="str">
            <v>PHULBANI</v>
          </cell>
          <cell r="D89">
            <v>58</v>
          </cell>
          <cell r="E89">
            <v>80</v>
          </cell>
        </row>
        <row r="90">
          <cell r="C90" t="str">
            <v>PURUNAKATAK</v>
          </cell>
          <cell r="D90">
            <v>58</v>
          </cell>
          <cell r="E90">
            <v>80</v>
          </cell>
        </row>
        <row r="91">
          <cell r="C91" t="str">
            <v>JAYPATNA</v>
          </cell>
          <cell r="D91">
            <v>58</v>
          </cell>
        </row>
        <row r="92">
          <cell r="C92" t="str">
            <v>BHANJANAGAR</v>
          </cell>
          <cell r="D92">
            <v>58</v>
          </cell>
        </row>
        <row r="93">
          <cell r="C93" t="str">
            <v>PADMAPUR</v>
          </cell>
          <cell r="D93">
            <v>58</v>
          </cell>
        </row>
        <row r="94">
          <cell r="C94" t="str">
            <v>RAJPUR JALESWAR</v>
          </cell>
          <cell r="D94">
            <v>58</v>
          </cell>
        </row>
        <row r="95">
          <cell r="C95" t="str">
            <v>UMERKOT</v>
          </cell>
          <cell r="D95">
            <v>58</v>
          </cell>
        </row>
        <row r="96">
          <cell r="C96" t="str">
            <v>SIKO</v>
          </cell>
          <cell r="D96">
            <v>58</v>
          </cell>
        </row>
        <row r="97">
          <cell r="C97" t="str">
            <v>PHULNAKHARA</v>
          </cell>
          <cell r="D97">
            <v>58</v>
          </cell>
          <cell r="E97">
            <v>58</v>
          </cell>
        </row>
        <row r="98">
          <cell r="C98" t="str">
            <v>PATTAMUNDAI</v>
          </cell>
          <cell r="E98">
            <v>58</v>
          </cell>
        </row>
        <row r="99">
          <cell r="C99" t="str">
            <v>PADMAPUR (BARGARH)</v>
          </cell>
          <cell r="E99">
            <v>100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9"/>
  <sheetViews>
    <sheetView tabSelected="1" topLeftCell="A25" workbookViewId="0">
      <selection activeCell="S51" sqref="S51"/>
    </sheetView>
  </sheetViews>
  <sheetFormatPr defaultRowHeight="15"/>
  <cols>
    <col min="1" max="1" width="4.28515625" style="1" customWidth="1"/>
    <col min="2" max="2" width="9.7109375" style="1" bestFit="1" customWidth="1"/>
    <col min="3" max="3" width="12.7109375" style="1" bestFit="1" customWidth="1"/>
    <col min="4" max="4" width="9.140625" style="1" customWidth="1"/>
    <col min="5" max="5" width="6.42578125" style="1" bestFit="1" customWidth="1"/>
    <col min="6" max="6" width="15.5703125" style="1" bestFit="1" customWidth="1"/>
    <col min="7" max="7" width="6.85546875" style="1" customWidth="1"/>
    <col min="8" max="8" width="7.5703125" style="2" customWidth="1"/>
    <col min="9" max="9" width="7" style="2" customWidth="1"/>
    <col min="10" max="10" width="7.42578125" style="2" customWidth="1"/>
    <col min="11" max="11" width="10" style="2" customWidth="1"/>
    <col min="12" max="12" width="39.28515625" style="1" bestFit="1" customWidth="1"/>
    <col min="13" max="16384" width="9.140625" style="1"/>
  </cols>
  <sheetData>
    <row r="1" spans="1:17" ht="83.25" customHeight="1" thickBot="1">
      <c r="A1" s="43"/>
      <c r="B1" s="44"/>
      <c r="C1" s="44"/>
      <c r="D1" s="44"/>
      <c r="E1" s="44"/>
      <c r="F1" s="44"/>
      <c r="G1" s="44"/>
      <c r="H1" s="48" t="s">
        <v>30</v>
      </c>
      <c r="I1" s="48"/>
      <c r="J1" s="48"/>
      <c r="K1" s="49"/>
    </row>
    <row r="2" spans="1:17" ht="94.5" customHeight="1" thickBot="1">
      <c r="A2" s="45" t="s">
        <v>31</v>
      </c>
      <c r="B2" s="46"/>
      <c r="C2" s="46"/>
      <c r="D2" s="46"/>
      <c r="E2" s="46"/>
      <c r="F2" s="46"/>
      <c r="G2" s="47"/>
      <c r="H2" s="48" t="s">
        <v>201</v>
      </c>
      <c r="I2" s="48"/>
      <c r="J2" s="48"/>
      <c r="K2" s="49"/>
      <c r="L2" s="2"/>
      <c r="N2" s="2"/>
      <c r="O2" s="4"/>
      <c r="Q2" s="2"/>
    </row>
    <row r="3" spans="1:17" s="4" customFormat="1" ht="15" customHeight="1" thickBot="1">
      <c r="A3" s="17" t="s">
        <v>2</v>
      </c>
      <c r="B3" s="18" t="s">
        <v>5</v>
      </c>
      <c r="C3" s="18" t="s">
        <v>6</v>
      </c>
      <c r="D3" s="18" t="s">
        <v>1</v>
      </c>
      <c r="E3" s="18" t="s">
        <v>7</v>
      </c>
      <c r="F3" s="18" t="s">
        <v>8</v>
      </c>
      <c r="G3" s="18" t="s">
        <v>9</v>
      </c>
      <c r="H3" s="19" t="s">
        <v>10</v>
      </c>
      <c r="I3" s="19" t="s">
        <v>3</v>
      </c>
      <c r="J3" s="19" t="s">
        <v>4</v>
      </c>
      <c r="K3" s="20" t="s">
        <v>11</v>
      </c>
      <c r="L3" s="16" t="s">
        <v>48</v>
      </c>
      <c r="N3" s="1"/>
    </row>
    <row r="4" spans="1:17" s="4" customFormat="1" ht="15" customHeight="1">
      <c r="A4" s="23">
        <v>1</v>
      </c>
      <c r="B4" s="24" t="s">
        <v>49</v>
      </c>
      <c r="C4" s="24" t="s">
        <v>50</v>
      </c>
      <c r="D4" s="24" t="s">
        <v>51</v>
      </c>
      <c r="E4" s="25" t="s">
        <v>12</v>
      </c>
      <c r="F4" s="24" t="s">
        <v>28</v>
      </c>
      <c r="G4" s="24">
        <v>14</v>
      </c>
      <c r="H4" s="26">
        <f>VLOOKUP(F4,'[1]NAMKAR '!$C$4:$E$105,3,FALSE)</f>
        <v>58</v>
      </c>
      <c r="I4" s="26">
        <f>G4*1</f>
        <v>14</v>
      </c>
      <c r="J4" s="26">
        <v>25</v>
      </c>
      <c r="K4" s="27">
        <f>G4*H4+I4+J4</f>
        <v>851</v>
      </c>
      <c r="L4" s="21" t="s">
        <v>52</v>
      </c>
      <c r="N4" s="1"/>
    </row>
    <row r="5" spans="1:17" s="4" customFormat="1" ht="15" customHeight="1">
      <c r="A5" s="28">
        <v>2</v>
      </c>
      <c r="B5" s="7" t="s">
        <v>49</v>
      </c>
      <c r="C5" s="7" t="s">
        <v>53</v>
      </c>
      <c r="D5" s="7" t="s">
        <v>54</v>
      </c>
      <c r="E5" s="8" t="s">
        <v>12</v>
      </c>
      <c r="F5" s="7" t="s">
        <v>18</v>
      </c>
      <c r="G5" s="7">
        <v>6</v>
      </c>
      <c r="H5" s="9">
        <f>VLOOKUP(F5,'[1]NAMKAR '!$C$4:$E$105,3,FALSE)</f>
        <v>58</v>
      </c>
      <c r="I5" s="9">
        <f t="shared" ref="I5:I55" si="0">G5*1</f>
        <v>6</v>
      </c>
      <c r="J5" s="9">
        <v>25</v>
      </c>
      <c r="K5" s="29">
        <f t="shared" ref="K5:K55" si="1">G5*H5+I5+J5</f>
        <v>379</v>
      </c>
      <c r="L5" s="21" t="s">
        <v>55</v>
      </c>
      <c r="N5" s="1"/>
    </row>
    <row r="6" spans="1:17" s="4" customFormat="1" ht="15" customHeight="1">
      <c r="A6" s="28">
        <v>3</v>
      </c>
      <c r="B6" s="7" t="s">
        <v>49</v>
      </c>
      <c r="C6" s="7" t="s">
        <v>56</v>
      </c>
      <c r="D6" s="7" t="s">
        <v>57</v>
      </c>
      <c r="E6" s="8" t="s">
        <v>12</v>
      </c>
      <c r="F6" s="7" t="s">
        <v>15</v>
      </c>
      <c r="G6" s="7">
        <v>4</v>
      </c>
      <c r="H6" s="9">
        <f>VLOOKUP(F6,'[1]NAMKAR '!$C$4:$E$105,3,FALSE)</f>
        <v>58</v>
      </c>
      <c r="I6" s="9">
        <f t="shared" si="0"/>
        <v>4</v>
      </c>
      <c r="J6" s="9">
        <v>25</v>
      </c>
      <c r="K6" s="29">
        <f t="shared" si="1"/>
        <v>261</v>
      </c>
      <c r="L6" s="21" t="s">
        <v>58</v>
      </c>
      <c r="N6" s="1"/>
    </row>
    <row r="7" spans="1:17" s="4" customFormat="1" ht="15" customHeight="1">
      <c r="A7" s="28">
        <v>4</v>
      </c>
      <c r="B7" s="7" t="s">
        <v>49</v>
      </c>
      <c r="C7" s="7" t="s">
        <v>59</v>
      </c>
      <c r="D7" s="7" t="s">
        <v>60</v>
      </c>
      <c r="E7" s="8" t="s">
        <v>12</v>
      </c>
      <c r="F7" s="7" t="s">
        <v>33</v>
      </c>
      <c r="G7" s="7">
        <v>6</v>
      </c>
      <c r="H7" s="9">
        <f>VLOOKUP(F7,'[1]NAMKAR '!$C$4:$E$105,3,FALSE)</f>
        <v>58</v>
      </c>
      <c r="I7" s="9">
        <f t="shared" si="0"/>
        <v>6</v>
      </c>
      <c r="J7" s="9">
        <v>25</v>
      </c>
      <c r="K7" s="29">
        <f t="shared" si="1"/>
        <v>379</v>
      </c>
      <c r="L7" s="21" t="s">
        <v>61</v>
      </c>
      <c r="N7" s="1"/>
    </row>
    <row r="8" spans="1:17" s="4" customFormat="1" ht="15" customHeight="1">
      <c r="A8" s="28">
        <v>5</v>
      </c>
      <c r="B8" s="7" t="s">
        <v>49</v>
      </c>
      <c r="C8" s="7" t="s">
        <v>62</v>
      </c>
      <c r="D8" s="7" t="s">
        <v>63</v>
      </c>
      <c r="E8" s="8" t="s">
        <v>12</v>
      </c>
      <c r="F8" s="7" t="s">
        <v>27</v>
      </c>
      <c r="G8" s="7">
        <v>7</v>
      </c>
      <c r="H8" s="9">
        <f>VLOOKUP(F8,'[1]NAMKAR '!$C$4:$E$105,3,FALSE)</f>
        <v>80</v>
      </c>
      <c r="I8" s="9">
        <f t="shared" si="0"/>
        <v>7</v>
      </c>
      <c r="J8" s="9">
        <v>25</v>
      </c>
      <c r="K8" s="29">
        <f t="shared" si="1"/>
        <v>592</v>
      </c>
      <c r="L8" s="21" t="s">
        <v>64</v>
      </c>
      <c r="N8" s="1"/>
    </row>
    <row r="9" spans="1:17" s="4" customFormat="1" ht="15" customHeight="1">
      <c r="A9" s="28">
        <v>6</v>
      </c>
      <c r="B9" s="7" t="s">
        <v>65</v>
      </c>
      <c r="C9" s="7" t="s">
        <v>66</v>
      </c>
      <c r="D9" s="7" t="s">
        <v>67</v>
      </c>
      <c r="E9" s="8" t="s">
        <v>12</v>
      </c>
      <c r="F9" s="7" t="s">
        <v>34</v>
      </c>
      <c r="G9" s="7">
        <v>21</v>
      </c>
      <c r="H9" s="9">
        <f>VLOOKUP(F9,'[1]NAMKAR '!$C$4:$E$105,3,FALSE)</f>
        <v>58</v>
      </c>
      <c r="I9" s="9">
        <f t="shared" si="0"/>
        <v>21</v>
      </c>
      <c r="J9" s="9">
        <v>25</v>
      </c>
      <c r="K9" s="29">
        <f t="shared" si="1"/>
        <v>1264</v>
      </c>
      <c r="L9" s="21" t="s">
        <v>68</v>
      </c>
      <c r="N9" s="1"/>
    </row>
    <row r="10" spans="1:17" s="4" customFormat="1" ht="15" customHeight="1">
      <c r="A10" s="28">
        <v>7</v>
      </c>
      <c r="B10" s="7" t="s">
        <v>65</v>
      </c>
      <c r="C10" s="7" t="s">
        <v>69</v>
      </c>
      <c r="D10" s="7" t="s">
        <v>70</v>
      </c>
      <c r="E10" s="8" t="s">
        <v>12</v>
      </c>
      <c r="F10" s="7" t="s">
        <v>15</v>
      </c>
      <c r="G10" s="7">
        <v>6</v>
      </c>
      <c r="H10" s="9">
        <f>VLOOKUP(F10,'[1]NAMKAR '!$C$4:$E$105,3,FALSE)</f>
        <v>58</v>
      </c>
      <c r="I10" s="9">
        <f t="shared" si="0"/>
        <v>6</v>
      </c>
      <c r="J10" s="9">
        <v>25</v>
      </c>
      <c r="K10" s="29">
        <f t="shared" si="1"/>
        <v>379</v>
      </c>
      <c r="L10" s="21" t="s">
        <v>71</v>
      </c>
      <c r="N10" s="1"/>
    </row>
    <row r="11" spans="1:17" s="4" customFormat="1" ht="15" customHeight="1">
      <c r="A11" s="28">
        <v>8</v>
      </c>
      <c r="B11" s="7" t="s">
        <v>65</v>
      </c>
      <c r="C11" s="7" t="s">
        <v>72</v>
      </c>
      <c r="D11" s="7" t="s">
        <v>73</v>
      </c>
      <c r="E11" s="8" t="s">
        <v>12</v>
      </c>
      <c r="F11" s="7" t="s">
        <v>35</v>
      </c>
      <c r="G11" s="7">
        <v>3</v>
      </c>
      <c r="H11" s="9">
        <f>VLOOKUP(F11,'[1]NAMKAR '!$C$4:$E$105,3,FALSE)</f>
        <v>58</v>
      </c>
      <c r="I11" s="9">
        <f t="shared" si="0"/>
        <v>3</v>
      </c>
      <c r="J11" s="9">
        <v>25</v>
      </c>
      <c r="K11" s="29">
        <f t="shared" si="1"/>
        <v>202</v>
      </c>
      <c r="L11" s="21" t="s">
        <v>74</v>
      </c>
      <c r="N11" s="1"/>
    </row>
    <row r="12" spans="1:17" s="4" customFormat="1" ht="15" customHeight="1">
      <c r="A12" s="28">
        <v>9</v>
      </c>
      <c r="B12" s="7" t="s">
        <v>75</v>
      </c>
      <c r="C12" s="7" t="s">
        <v>76</v>
      </c>
      <c r="D12" s="7" t="s">
        <v>77</v>
      </c>
      <c r="E12" s="8" t="s">
        <v>12</v>
      </c>
      <c r="F12" s="7" t="s">
        <v>20</v>
      </c>
      <c r="G12" s="7">
        <v>6</v>
      </c>
      <c r="H12" s="9">
        <f>VLOOKUP(F12,'[1]NAMKAR '!$C$4:$E$105,3,FALSE)</f>
        <v>58</v>
      </c>
      <c r="I12" s="9">
        <f t="shared" si="0"/>
        <v>6</v>
      </c>
      <c r="J12" s="9">
        <v>25</v>
      </c>
      <c r="K12" s="29">
        <f t="shared" si="1"/>
        <v>379</v>
      </c>
      <c r="L12" s="21" t="s">
        <v>78</v>
      </c>
      <c r="N12" s="1"/>
    </row>
    <row r="13" spans="1:17" s="4" customFormat="1" ht="15" customHeight="1">
      <c r="A13" s="28">
        <v>10</v>
      </c>
      <c r="B13" s="7" t="s">
        <v>75</v>
      </c>
      <c r="C13" s="7" t="s">
        <v>79</v>
      </c>
      <c r="D13" s="7" t="s">
        <v>80</v>
      </c>
      <c r="E13" s="8" t="s">
        <v>12</v>
      </c>
      <c r="F13" s="7" t="s">
        <v>21</v>
      </c>
      <c r="G13" s="7">
        <v>9</v>
      </c>
      <c r="H13" s="9">
        <f>VLOOKUP(F13,'[1]NAMKAR '!$C$4:$E$105,3,FALSE)</f>
        <v>80</v>
      </c>
      <c r="I13" s="9">
        <f t="shared" si="0"/>
        <v>9</v>
      </c>
      <c r="J13" s="9">
        <v>25</v>
      </c>
      <c r="K13" s="29">
        <f t="shared" si="1"/>
        <v>754</v>
      </c>
      <c r="L13" s="21" t="s">
        <v>81</v>
      </c>
      <c r="N13" s="1"/>
    </row>
    <row r="14" spans="1:17" s="4" customFormat="1" ht="15" customHeight="1">
      <c r="A14" s="28">
        <v>11</v>
      </c>
      <c r="B14" s="7" t="s">
        <v>82</v>
      </c>
      <c r="C14" s="7" t="s">
        <v>83</v>
      </c>
      <c r="D14" s="7" t="s">
        <v>84</v>
      </c>
      <c r="E14" s="8" t="s">
        <v>12</v>
      </c>
      <c r="F14" s="7" t="s">
        <v>37</v>
      </c>
      <c r="G14" s="7">
        <v>14</v>
      </c>
      <c r="H14" s="9">
        <f>VLOOKUP(F14,'[1]NAMKAR '!$C$4:$E$105,3,FALSE)</f>
        <v>58</v>
      </c>
      <c r="I14" s="9">
        <f t="shared" si="0"/>
        <v>14</v>
      </c>
      <c r="J14" s="9">
        <v>25</v>
      </c>
      <c r="K14" s="29">
        <f t="shared" si="1"/>
        <v>851</v>
      </c>
      <c r="L14" s="21" t="s">
        <v>85</v>
      </c>
      <c r="N14" s="1"/>
    </row>
    <row r="15" spans="1:17" s="4" customFormat="1" ht="15" customHeight="1">
      <c r="A15" s="28">
        <v>12</v>
      </c>
      <c r="B15" s="7" t="s">
        <v>86</v>
      </c>
      <c r="C15" s="7" t="s">
        <v>87</v>
      </c>
      <c r="D15" s="7" t="s">
        <v>88</v>
      </c>
      <c r="E15" s="8" t="s">
        <v>12</v>
      </c>
      <c r="F15" s="7" t="s">
        <v>20</v>
      </c>
      <c r="G15" s="7">
        <v>7</v>
      </c>
      <c r="H15" s="9">
        <f>VLOOKUP(F15,'[1]NAMKAR '!$C$4:$E$105,3,FALSE)</f>
        <v>58</v>
      </c>
      <c r="I15" s="9">
        <f t="shared" si="0"/>
        <v>7</v>
      </c>
      <c r="J15" s="9">
        <v>25</v>
      </c>
      <c r="K15" s="29">
        <f t="shared" si="1"/>
        <v>438</v>
      </c>
      <c r="L15" s="21" t="s">
        <v>78</v>
      </c>
      <c r="N15" s="1"/>
    </row>
    <row r="16" spans="1:17" s="4" customFormat="1" ht="15" customHeight="1">
      <c r="A16" s="28">
        <v>13</v>
      </c>
      <c r="B16" s="7" t="s">
        <v>86</v>
      </c>
      <c r="C16" s="7" t="s">
        <v>89</v>
      </c>
      <c r="D16" s="7" t="s">
        <v>90</v>
      </c>
      <c r="E16" s="8" t="s">
        <v>12</v>
      </c>
      <c r="F16" s="7" t="s">
        <v>29</v>
      </c>
      <c r="G16" s="7">
        <v>4</v>
      </c>
      <c r="H16" s="9">
        <f>VLOOKUP(F16,'[1]NAMKAR '!$C$4:$E$105,3,FALSE)</f>
        <v>58</v>
      </c>
      <c r="I16" s="9">
        <f t="shared" si="0"/>
        <v>4</v>
      </c>
      <c r="J16" s="9">
        <v>25</v>
      </c>
      <c r="K16" s="29">
        <f t="shared" si="1"/>
        <v>261</v>
      </c>
      <c r="L16" s="21" t="s">
        <v>91</v>
      </c>
      <c r="N16" s="1"/>
    </row>
    <row r="17" spans="1:14" s="4" customFormat="1" ht="15" customHeight="1">
      <c r="A17" s="28">
        <v>14</v>
      </c>
      <c r="B17" s="7" t="s">
        <v>92</v>
      </c>
      <c r="C17" s="7" t="s">
        <v>93</v>
      </c>
      <c r="D17" s="7" t="s">
        <v>94</v>
      </c>
      <c r="E17" s="8" t="s">
        <v>12</v>
      </c>
      <c r="F17" s="7" t="s">
        <v>19</v>
      </c>
      <c r="G17" s="7">
        <v>3</v>
      </c>
      <c r="H17" s="9">
        <f>VLOOKUP(F17,'[1]NAMKAR '!$C$4:$E$105,3,FALSE)</f>
        <v>58</v>
      </c>
      <c r="I17" s="9">
        <f t="shared" si="0"/>
        <v>3</v>
      </c>
      <c r="J17" s="9">
        <v>25</v>
      </c>
      <c r="K17" s="29">
        <f t="shared" si="1"/>
        <v>202</v>
      </c>
      <c r="L17" s="21" t="s">
        <v>95</v>
      </c>
      <c r="N17" s="1"/>
    </row>
    <row r="18" spans="1:14" s="4" customFormat="1" ht="15" customHeight="1">
      <c r="A18" s="28">
        <v>15</v>
      </c>
      <c r="B18" s="7" t="s">
        <v>92</v>
      </c>
      <c r="C18" s="7" t="s">
        <v>96</v>
      </c>
      <c r="D18" s="7" t="s">
        <v>97</v>
      </c>
      <c r="E18" s="8" t="s">
        <v>12</v>
      </c>
      <c r="F18" s="7" t="s">
        <v>23</v>
      </c>
      <c r="G18" s="7">
        <v>11</v>
      </c>
      <c r="H18" s="9">
        <f>VLOOKUP(F18,'[1]NAMKAR '!$C$4:$E$105,3,FALSE)</f>
        <v>58</v>
      </c>
      <c r="I18" s="9">
        <f t="shared" si="0"/>
        <v>11</v>
      </c>
      <c r="J18" s="9">
        <v>25</v>
      </c>
      <c r="K18" s="29">
        <f t="shared" si="1"/>
        <v>674</v>
      </c>
      <c r="L18" s="21" t="s">
        <v>68</v>
      </c>
      <c r="N18" s="1"/>
    </row>
    <row r="19" spans="1:14" s="4" customFormat="1" ht="15" customHeight="1">
      <c r="A19" s="28">
        <v>16</v>
      </c>
      <c r="B19" s="7" t="s">
        <v>92</v>
      </c>
      <c r="C19" s="7" t="s">
        <v>98</v>
      </c>
      <c r="D19" s="7" t="s">
        <v>99</v>
      </c>
      <c r="E19" s="8" t="s">
        <v>12</v>
      </c>
      <c r="F19" s="7" t="s">
        <v>25</v>
      </c>
      <c r="G19" s="7">
        <v>5</v>
      </c>
      <c r="H19" s="9">
        <f>VLOOKUP(F19,'[1]NAMKAR '!$C$4:$E$105,3,FALSE)</f>
        <v>85</v>
      </c>
      <c r="I19" s="9">
        <f t="shared" si="0"/>
        <v>5</v>
      </c>
      <c r="J19" s="9">
        <v>25</v>
      </c>
      <c r="K19" s="29">
        <f t="shared" si="1"/>
        <v>455</v>
      </c>
      <c r="L19" s="21" t="s">
        <v>100</v>
      </c>
      <c r="N19" s="1"/>
    </row>
    <row r="20" spans="1:14" s="4" customFormat="1" ht="15" customHeight="1">
      <c r="A20" s="28">
        <v>17</v>
      </c>
      <c r="B20" s="7" t="s">
        <v>101</v>
      </c>
      <c r="C20" s="7" t="s">
        <v>102</v>
      </c>
      <c r="D20" s="7" t="s">
        <v>103</v>
      </c>
      <c r="E20" s="8" t="s">
        <v>12</v>
      </c>
      <c r="F20" s="7" t="s">
        <v>15</v>
      </c>
      <c r="G20" s="7">
        <v>7</v>
      </c>
      <c r="H20" s="9">
        <f>VLOOKUP(F20,'[1]NAMKAR '!$C$4:$E$105,3,FALSE)</f>
        <v>58</v>
      </c>
      <c r="I20" s="9">
        <f t="shared" si="0"/>
        <v>7</v>
      </c>
      <c r="J20" s="9">
        <v>25</v>
      </c>
      <c r="K20" s="29">
        <f t="shared" si="1"/>
        <v>438</v>
      </c>
      <c r="L20" s="21" t="s">
        <v>104</v>
      </c>
      <c r="N20" s="1"/>
    </row>
    <row r="21" spans="1:14" s="4" customFormat="1" ht="15" customHeight="1">
      <c r="A21" s="28">
        <v>18</v>
      </c>
      <c r="B21" s="7" t="s">
        <v>101</v>
      </c>
      <c r="C21" s="7" t="s">
        <v>105</v>
      </c>
      <c r="D21" s="7" t="s">
        <v>106</v>
      </c>
      <c r="E21" s="8" t="s">
        <v>12</v>
      </c>
      <c r="F21" s="7" t="s">
        <v>22</v>
      </c>
      <c r="G21" s="7">
        <v>4</v>
      </c>
      <c r="H21" s="9">
        <f>VLOOKUP(F21,'[1]NAMKAR '!$C$4:$E$105,3,FALSE)</f>
        <v>58</v>
      </c>
      <c r="I21" s="9">
        <f t="shared" si="0"/>
        <v>4</v>
      </c>
      <c r="J21" s="9">
        <v>25</v>
      </c>
      <c r="K21" s="29">
        <f t="shared" si="1"/>
        <v>261</v>
      </c>
      <c r="L21" s="21" t="s">
        <v>107</v>
      </c>
      <c r="N21" s="1"/>
    </row>
    <row r="22" spans="1:14" s="4" customFormat="1" ht="15" customHeight="1">
      <c r="A22" s="28">
        <v>19</v>
      </c>
      <c r="B22" s="7" t="s">
        <v>108</v>
      </c>
      <c r="C22" s="7" t="s">
        <v>109</v>
      </c>
      <c r="D22" s="7" t="s">
        <v>110</v>
      </c>
      <c r="E22" s="8" t="s">
        <v>12</v>
      </c>
      <c r="F22" s="7" t="s">
        <v>18</v>
      </c>
      <c r="G22" s="7">
        <v>3</v>
      </c>
      <c r="H22" s="9">
        <f>VLOOKUP(F22,'[1]NAMKAR '!$C$4:$E$105,3,FALSE)</f>
        <v>58</v>
      </c>
      <c r="I22" s="9">
        <f t="shared" si="0"/>
        <v>3</v>
      </c>
      <c r="J22" s="9">
        <v>25</v>
      </c>
      <c r="K22" s="29">
        <f t="shared" si="1"/>
        <v>202</v>
      </c>
      <c r="L22" s="21" t="s">
        <v>55</v>
      </c>
      <c r="N22" s="1"/>
    </row>
    <row r="23" spans="1:14" s="4" customFormat="1" ht="15" customHeight="1">
      <c r="A23" s="28">
        <v>20</v>
      </c>
      <c r="B23" s="7" t="s">
        <v>108</v>
      </c>
      <c r="C23" s="7" t="s">
        <v>111</v>
      </c>
      <c r="D23" s="7" t="s">
        <v>112</v>
      </c>
      <c r="E23" s="8" t="s">
        <v>12</v>
      </c>
      <c r="F23" s="7" t="s">
        <v>15</v>
      </c>
      <c r="G23" s="7">
        <v>7</v>
      </c>
      <c r="H23" s="9">
        <f>VLOOKUP(F23,'[1]NAMKAR '!$C$4:$E$105,3,FALSE)</f>
        <v>58</v>
      </c>
      <c r="I23" s="9">
        <f t="shared" si="0"/>
        <v>7</v>
      </c>
      <c r="J23" s="9">
        <v>25</v>
      </c>
      <c r="K23" s="29">
        <f t="shared" si="1"/>
        <v>438</v>
      </c>
      <c r="L23" s="21" t="s">
        <v>71</v>
      </c>
      <c r="N23" s="1"/>
    </row>
    <row r="24" spans="1:14" s="4" customFormat="1" ht="15" customHeight="1">
      <c r="A24" s="28">
        <v>21</v>
      </c>
      <c r="B24" s="7" t="s">
        <v>113</v>
      </c>
      <c r="C24" s="7" t="s">
        <v>114</v>
      </c>
      <c r="D24" s="7" t="s">
        <v>115</v>
      </c>
      <c r="E24" s="8" t="s">
        <v>12</v>
      </c>
      <c r="F24" s="7" t="s">
        <v>32</v>
      </c>
      <c r="G24" s="7">
        <v>4</v>
      </c>
      <c r="H24" s="9">
        <f>VLOOKUP(F24,'[1]NAMKAR '!$C$4:$E$105,3,FALSE)</f>
        <v>58</v>
      </c>
      <c r="I24" s="9">
        <f t="shared" si="0"/>
        <v>4</v>
      </c>
      <c r="J24" s="9">
        <v>25</v>
      </c>
      <c r="K24" s="29">
        <f t="shared" si="1"/>
        <v>261</v>
      </c>
      <c r="L24" s="21" t="s">
        <v>116</v>
      </c>
      <c r="N24" s="1"/>
    </row>
    <row r="25" spans="1:14" s="4" customFormat="1" ht="15" customHeight="1">
      <c r="A25" s="28">
        <v>22</v>
      </c>
      <c r="B25" s="7" t="s">
        <v>113</v>
      </c>
      <c r="C25" s="7" t="s">
        <v>117</v>
      </c>
      <c r="D25" s="7" t="s">
        <v>118</v>
      </c>
      <c r="E25" s="8" t="s">
        <v>12</v>
      </c>
      <c r="F25" s="7" t="s">
        <v>19</v>
      </c>
      <c r="G25" s="7">
        <v>17</v>
      </c>
      <c r="H25" s="9">
        <f>VLOOKUP(F25,'[1]NAMKAR '!$C$4:$E$105,3,FALSE)</f>
        <v>58</v>
      </c>
      <c r="I25" s="9">
        <f t="shared" si="0"/>
        <v>17</v>
      </c>
      <c r="J25" s="9">
        <v>25</v>
      </c>
      <c r="K25" s="29">
        <f t="shared" si="1"/>
        <v>1028</v>
      </c>
      <c r="L25" s="21" t="s">
        <v>95</v>
      </c>
      <c r="N25" s="1"/>
    </row>
    <row r="26" spans="1:14" s="4" customFormat="1" ht="15" customHeight="1">
      <c r="A26" s="28">
        <v>23</v>
      </c>
      <c r="B26" s="7" t="s">
        <v>113</v>
      </c>
      <c r="C26" s="7" t="s">
        <v>119</v>
      </c>
      <c r="D26" s="7" t="s">
        <v>120</v>
      </c>
      <c r="E26" s="8" t="s">
        <v>12</v>
      </c>
      <c r="F26" s="8" t="s">
        <v>39</v>
      </c>
      <c r="G26" s="7">
        <v>5</v>
      </c>
      <c r="H26" s="9">
        <f>VLOOKUP(F26,'[1]NAMKAR '!$C$4:$E$105,3,FALSE)</f>
        <v>100</v>
      </c>
      <c r="I26" s="9">
        <f t="shared" si="0"/>
        <v>5</v>
      </c>
      <c r="J26" s="9">
        <v>25</v>
      </c>
      <c r="K26" s="29">
        <f t="shared" si="1"/>
        <v>530</v>
      </c>
      <c r="L26" s="21" t="s">
        <v>121</v>
      </c>
      <c r="N26" s="1"/>
    </row>
    <row r="27" spans="1:14" s="4" customFormat="1" ht="15" customHeight="1">
      <c r="A27" s="28">
        <v>24</v>
      </c>
      <c r="B27" s="7" t="s">
        <v>113</v>
      </c>
      <c r="C27" s="7" t="s">
        <v>122</v>
      </c>
      <c r="D27" s="7" t="s">
        <v>123</v>
      </c>
      <c r="E27" s="8" t="s">
        <v>12</v>
      </c>
      <c r="F27" s="7" t="s">
        <v>16</v>
      </c>
      <c r="G27" s="7">
        <v>15</v>
      </c>
      <c r="H27" s="9">
        <f>VLOOKUP(F27,'[1]NAMKAR '!$C$4:$E$105,3,FALSE)</f>
        <v>58</v>
      </c>
      <c r="I27" s="9">
        <f t="shared" si="0"/>
        <v>15</v>
      </c>
      <c r="J27" s="9">
        <v>25</v>
      </c>
      <c r="K27" s="29">
        <f t="shared" si="1"/>
        <v>910</v>
      </c>
      <c r="L27" s="21" t="s">
        <v>124</v>
      </c>
      <c r="N27" s="1"/>
    </row>
    <row r="28" spans="1:14" s="4" customFormat="1" ht="15" customHeight="1">
      <c r="A28" s="28">
        <v>25</v>
      </c>
      <c r="B28" s="7" t="s">
        <v>113</v>
      </c>
      <c r="C28" s="7" t="s">
        <v>125</v>
      </c>
      <c r="D28" s="7" t="s">
        <v>126</v>
      </c>
      <c r="E28" s="8" t="s">
        <v>12</v>
      </c>
      <c r="F28" s="7" t="s">
        <v>13</v>
      </c>
      <c r="G28" s="7">
        <v>10</v>
      </c>
      <c r="H28" s="9">
        <f>VLOOKUP(F28,'[1]NAMKAR '!$C$4:$E$105,3,FALSE)</f>
        <v>85</v>
      </c>
      <c r="I28" s="9">
        <f t="shared" si="0"/>
        <v>10</v>
      </c>
      <c r="J28" s="9">
        <v>25</v>
      </c>
      <c r="K28" s="29">
        <f t="shared" si="1"/>
        <v>885</v>
      </c>
      <c r="L28" s="21" t="s">
        <v>127</v>
      </c>
      <c r="N28" s="1"/>
    </row>
    <row r="29" spans="1:14" s="4" customFormat="1" ht="15" customHeight="1">
      <c r="A29" s="28">
        <v>26</v>
      </c>
      <c r="B29" s="7" t="s">
        <v>128</v>
      </c>
      <c r="C29" s="7" t="s">
        <v>129</v>
      </c>
      <c r="D29" s="7" t="s">
        <v>41</v>
      </c>
      <c r="E29" s="8" t="s">
        <v>12</v>
      </c>
      <c r="F29" s="7" t="s">
        <v>37</v>
      </c>
      <c r="G29" s="7">
        <v>13</v>
      </c>
      <c r="H29" s="9">
        <f>VLOOKUP(F29,'[1]NAMKAR '!$C$4:$E$105,3,FALSE)</f>
        <v>58</v>
      </c>
      <c r="I29" s="9">
        <f t="shared" si="0"/>
        <v>13</v>
      </c>
      <c r="J29" s="9">
        <v>25</v>
      </c>
      <c r="K29" s="29">
        <f t="shared" si="1"/>
        <v>792</v>
      </c>
      <c r="L29" s="21" t="s">
        <v>130</v>
      </c>
      <c r="N29" s="1"/>
    </row>
    <row r="30" spans="1:14" s="4" customFormat="1" ht="15" customHeight="1">
      <c r="A30" s="28">
        <v>27</v>
      </c>
      <c r="B30" s="7" t="s">
        <v>131</v>
      </c>
      <c r="C30" s="7" t="s">
        <v>132</v>
      </c>
      <c r="D30" s="7" t="s">
        <v>133</v>
      </c>
      <c r="E30" s="8" t="s">
        <v>12</v>
      </c>
      <c r="F30" s="7" t="s">
        <v>26</v>
      </c>
      <c r="G30" s="7">
        <v>7</v>
      </c>
      <c r="H30" s="9">
        <f>VLOOKUP(F30,'[1]NAMKAR '!$C$4:$E$105,3,FALSE)</f>
        <v>80</v>
      </c>
      <c r="I30" s="9">
        <f t="shared" si="0"/>
        <v>7</v>
      </c>
      <c r="J30" s="9">
        <v>25</v>
      </c>
      <c r="K30" s="29">
        <f t="shared" si="1"/>
        <v>592</v>
      </c>
      <c r="L30" s="21" t="s">
        <v>134</v>
      </c>
      <c r="N30" s="1"/>
    </row>
    <row r="31" spans="1:14" s="4" customFormat="1" ht="30">
      <c r="A31" s="30">
        <v>28</v>
      </c>
      <c r="B31" s="11" t="s">
        <v>131</v>
      </c>
      <c r="C31" s="11" t="s">
        <v>135</v>
      </c>
      <c r="D31" s="11" t="s">
        <v>46</v>
      </c>
      <c r="E31" s="12" t="s">
        <v>12</v>
      </c>
      <c r="F31" s="13" t="s">
        <v>136</v>
      </c>
      <c r="G31" s="11">
        <v>7</v>
      </c>
      <c r="H31" s="14">
        <f>VLOOKUP(F31,'[1]NAMKAR '!$C$4:$E$105,3,FALSE)</f>
        <v>100</v>
      </c>
      <c r="I31" s="14">
        <f t="shared" si="0"/>
        <v>7</v>
      </c>
      <c r="J31" s="14">
        <v>25</v>
      </c>
      <c r="K31" s="31">
        <f t="shared" si="1"/>
        <v>732</v>
      </c>
      <c r="L31" s="22" t="s">
        <v>137</v>
      </c>
      <c r="N31" s="15"/>
    </row>
    <row r="32" spans="1:14" s="4" customFormat="1" ht="15" customHeight="1">
      <c r="A32" s="28">
        <v>29</v>
      </c>
      <c r="B32" s="7" t="s">
        <v>138</v>
      </c>
      <c r="C32" s="7" t="s">
        <v>139</v>
      </c>
      <c r="D32" s="7" t="s">
        <v>140</v>
      </c>
      <c r="E32" s="8" t="s">
        <v>12</v>
      </c>
      <c r="F32" s="7" t="s">
        <v>34</v>
      </c>
      <c r="G32" s="7">
        <v>8</v>
      </c>
      <c r="H32" s="9">
        <f>VLOOKUP(F32,'[1]NAMKAR '!$C$4:$E$105,3,FALSE)</f>
        <v>58</v>
      </c>
      <c r="I32" s="9">
        <f t="shared" si="0"/>
        <v>8</v>
      </c>
      <c r="J32" s="9">
        <v>25</v>
      </c>
      <c r="K32" s="29">
        <f t="shared" si="1"/>
        <v>497</v>
      </c>
      <c r="L32" s="21" t="s">
        <v>68</v>
      </c>
      <c r="N32" s="1"/>
    </row>
    <row r="33" spans="1:14" s="4" customFormat="1" ht="15" customHeight="1">
      <c r="A33" s="28">
        <v>30</v>
      </c>
      <c r="B33" s="7" t="s">
        <v>138</v>
      </c>
      <c r="C33" s="7" t="s">
        <v>141</v>
      </c>
      <c r="D33" s="7" t="s">
        <v>142</v>
      </c>
      <c r="E33" s="8" t="s">
        <v>12</v>
      </c>
      <c r="F33" s="7" t="s">
        <v>20</v>
      </c>
      <c r="G33" s="7">
        <v>5</v>
      </c>
      <c r="H33" s="9">
        <f>VLOOKUP(F33,'[1]NAMKAR '!$C$4:$E$105,3,FALSE)</f>
        <v>58</v>
      </c>
      <c r="I33" s="9">
        <f t="shared" si="0"/>
        <v>5</v>
      </c>
      <c r="J33" s="9">
        <v>25</v>
      </c>
      <c r="K33" s="29">
        <f t="shared" si="1"/>
        <v>320</v>
      </c>
      <c r="L33" s="21" t="s">
        <v>78</v>
      </c>
      <c r="N33" s="1"/>
    </row>
    <row r="34" spans="1:14" s="4" customFormat="1" ht="15" customHeight="1">
      <c r="A34" s="28">
        <v>31</v>
      </c>
      <c r="B34" s="7" t="s">
        <v>143</v>
      </c>
      <c r="C34" s="7" t="s">
        <v>144</v>
      </c>
      <c r="D34" s="7" t="s">
        <v>47</v>
      </c>
      <c r="E34" s="8" t="s">
        <v>12</v>
      </c>
      <c r="F34" s="7" t="s">
        <v>19</v>
      </c>
      <c r="G34" s="7">
        <v>10</v>
      </c>
      <c r="H34" s="9">
        <f>VLOOKUP(F34,'[1]NAMKAR '!$C$4:$E$105,3,FALSE)</f>
        <v>58</v>
      </c>
      <c r="I34" s="9">
        <f t="shared" si="0"/>
        <v>10</v>
      </c>
      <c r="J34" s="9">
        <v>25</v>
      </c>
      <c r="K34" s="29">
        <f t="shared" si="1"/>
        <v>615</v>
      </c>
      <c r="L34" s="21" t="s">
        <v>95</v>
      </c>
      <c r="N34" s="1"/>
    </row>
    <row r="35" spans="1:14" s="4" customFormat="1" ht="15" customHeight="1">
      <c r="A35" s="28">
        <v>32</v>
      </c>
      <c r="B35" s="7" t="s">
        <v>143</v>
      </c>
      <c r="C35" s="7" t="s">
        <v>145</v>
      </c>
      <c r="D35" s="7" t="s">
        <v>146</v>
      </c>
      <c r="E35" s="8" t="s">
        <v>12</v>
      </c>
      <c r="F35" s="7" t="s">
        <v>36</v>
      </c>
      <c r="G35" s="7">
        <v>5</v>
      </c>
      <c r="H35" s="9">
        <f>VLOOKUP(F35,'[1]NAMKAR '!$C$4:$E$105,3,FALSE)</f>
        <v>58</v>
      </c>
      <c r="I35" s="9">
        <f t="shared" si="0"/>
        <v>5</v>
      </c>
      <c r="J35" s="9">
        <v>25</v>
      </c>
      <c r="K35" s="29">
        <f t="shared" si="1"/>
        <v>320</v>
      </c>
      <c r="L35" s="21" t="s">
        <v>147</v>
      </c>
      <c r="N35" s="1"/>
    </row>
    <row r="36" spans="1:14" s="4" customFormat="1" ht="15" customHeight="1">
      <c r="A36" s="28">
        <v>33</v>
      </c>
      <c r="B36" s="7" t="s">
        <v>148</v>
      </c>
      <c r="C36" s="7" t="s">
        <v>149</v>
      </c>
      <c r="D36" s="7" t="s">
        <v>150</v>
      </c>
      <c r="E36" s="8" t="s">
        <v>12</v>
      </c>
      <c r="F36" s="7" t="s">
        <v>17</v>
      </c>
      <c r="G36" s="7">
        <v>16</v>
      </c>
      <c r="H36" s="9">
        <f>VLOOKUP(F36,'[1]NAMKAR '!$C$4:$E$105,3,FALSE)</f>
        <v>58</v>
      </c>
      <c r="I36" s="9">
        <f t="shared" si="0"/>
        <v>16</v>
      </c>
      <c r="J36" s="9">
        <v>25</v>
      </c>
      <c r="K36" s="29">
        <f t="shared" si="1"/>
        <v>969</v>
      </c>
      <c r="L36" s="21" t="s">
        <v>151</v>
      </c>
      <c r="N36" s="1"/>
    </row>
    <row r="37" spans="1:14" s="4" customFormat="1" ht="15" customHeight="1">
      <c r="A37" s="28">
        <v>34</v>
      </c>
      <c r="B37" s="7" t="s">
        <v>152</v>
      </c>
      <c r="C37" s="7" t="s">
        <v>153</v>
      </c>
      <c r="D37" s="7" t="s">
        <v>154</v>
      </c>
      <c r="E37" s="8" t="s">
        <v>12</v>
      </c>
      <c r="F37" s="7" t="s">
        <v>37</v>
      </c>
      <c r="G37" s="7">
        <v>9</v>
      </c>
      <c r="H37" s="9">
        <f>VLOOKUP(F37,'[1]NAMKAR '!$C$4:$E$105,3,FALSE)</f>
        <v>58</v>
      </c>
      <c r="I37" s="9">
        <f t="shared" si="0"/>
        <v>9</v>
      </c>
      <c r="J37" s="9">
        <v>25</v>
      </c>
      <c r="K37" s="29">
        <f t="shared" si="1"/>
        <v>556</v>
      </c>
      <c r="L37" s="21" t="s">
        <v>130</v>
      </c>
      <c r="N37" s="1"/>
    </row>
    <row r="38" spans="1:14" s="4" customFormat="1" ht="15" customHeight="1">
      <c r="A38" s="28">
        <v>35</v>
      </c>
      <c r="B38" s="7" t="s">
        <v>155</v>
      </c>
      <c r="C38" s="7" t="s">
        <v>156</v>
      </c>
      <c r="D38" s="7" t="s">
        <v>157</v>
      </c>
      <c r="E38" s="8" t="s">
        <v>12</v>
      </c>
      <c r="F38" s="7" t="s">
        <v>28</v>
      </c>
      <c r="G38" s="7">
        <v>6</v>
      </c>
      <c r="H38" s="9">
        <f>VLOOKUP(F38,'[1]NAMKAR '!$C$4:$E$105,3,FALSE)</f>
        <v>58</v>
      </c>
      <c r="I38" s="9">
        <f t="shared" si="0"/>
        <v>6</v>
      </c>
      <c r="J38" s="9">
        <v>25</v>
      </c>
      <c r="K38" s="29">
        <f t="shared" si="1"/>
        <v>379</v>
      </c>
      <c r="L38" s="21" t="s">
        <v>52</v>
      </c>
      <c r="N38" s="1"/>
    </row>
    <row r="39" spans="1:14" s="4" customFormat="1" ht="15" customHeight="1">
      <c r="A39" s="28">
        <v>36</v>
      </c>
      <c r="B39" s="7" t="s">
        <v>155</v>
      </c>
      <c r="C39" s="7" t="s">
        <v>158</v>
      </c>
      <c r="D39" s="7" t="s">
        <v>159</v>
      </c>
      <c r="E39" s="8" t="s">
        <v>12</v>
      </c>
      <c r="F39" s="7" t="s">
        <v>24</v>
      </c>
      <c r="G39" s="7">
        <v>5</v>
      </c>
      <c r="H39" s="9">
        <f>VLOOKUP(F39,'[1]NAMKAR '!$C$4:$E$105,3,FALSE)</f>
        <v>58</v>
      </c>
      <c r="I39" s="9">
        <f t="shared" si="0"/>
        <v>5</v>
      </c>
      <c r="J39" s="9">
        <v>25</v>
      </c>
      <c r="K39" s="29">
        <f t="shared" si="1"/>
        <v>320</v>
      </c>
      <c r="L39" s="21" t="s">
        <v>160</v>
      </c>
      <c r="N39" s="1"/>
    </row>
    <row r="40" spans="1:14" s="4" customFormat="1" ht="15" customHeight="1">
      <c r="A40" s="28">
        <v>37</v>
      </c>
      <c r="B40" s="7" t="s">
        <v>155</v>
      </c>
      <c r="C40" s="7" t="s">
        <v>161</v>
      </c>
      <c r="D40" s="7" t="s">
        <v>43</v>
      </c>
      <c r="E40" s="8" t="s">
        <v>12</v>
      </c>
      <c r="F40" s="7" t="s">
        <v>19</v>
      </c>
      <c r="G40" s="7">
        <v>12</v>
      </c>
      <c r="H40" s="9">
        <f>VLOOKUP(F40,'[1]NAMKAR '!$C$4:$E$105,3,FALSE)</f>
        <v>58</v>
      </c>
      <c r="I40" s="9">
        <f t="shared" si="0"/>
        <v>12</v>
      </c>
      <c r="J40" s="9">
        <v>25</v>
      </c>
      <c r="K40" s="29">
        <f t="shared" si="1"/>
        <v>733</v>
      </c>
      <c r="L40" s="21" t="s">
        <v>95</v>
      </c>
      <c r="N40" s="1"/>
    </row>
    <row r="41" spans="1:14" s="4" customFormat="1" ht="15" customHeight="1">
      <c r="A41" s="28">
        <v>38</v>
      </c>
      <c r="B41" s="7" t="s">
        <v>155</v>
      </c>
      <c r="C41" s="7" t="s">
        <v>162</v>
      </c>
      <c r="D41" s="7" t="s">
        <v>163</v>
      </c>
      <c r="E41" s="8" t="s">
        <v>12</v>
      </c>
      <c r="F41" s="7" t="s">
        <v>14</v>
      </c>
      <c r="G41" s="7">
        <v>22</v>
      </c>
      <c r="H41" s="9">
        <f>VLOOKUP(F41,'[1]NAMKAR '!$C$4:$E$105,3,FALSE)</f>
        <v>100</v>
      </c>
      <c r="I41" s="9">
        <f t="shared" si="0"/>
        <v>22</v>
      </c>
      <c r="J41" s="9">
        <v>25</v>
      </c>
      <c r="K41" s="29">
        <f t="shared" si="1"/>
        <v>2247</v>
      </c>
      <c r="L41" s="21" t="s">
        <v>164</v>
      </c>
      <c r="N41" s="1"/>
    </row>
    <row r="42" spans="1:14" s="4" customFormat="1" ht="15" customHeight="1">
      <c r="A42" s="28">
        <v>39</v>
      </c>
      <c r="B42" s="7" t="s">
        <v>165</v>
      </c>
      <c r="C42" s="7" t="s">
        <v>166</v>
      </c>
      <c r="D42" s="7" t="s">
        <v>38</v>
      </c>
      <c r="E42" s="8" t="s">
        <v>12</v>
      </c>
      <c r="F42" s="7" t="s">
        <v>36</v>
      </c>
      <c r="G42" s="7">
        <v>32</v>
      </c>
      <c r="H42" s="9">
        <f>VLOOKUP(F42,'[1]NAMKAR '!$C$4:$E$105,3,FALSE)</f>
        <v>58</v>
      </c>
      <c r="I42" s="9">
        <f t="shared" si="0"/>
        <v>32</v>
      </c>
      <c r="J42" s="9">
        <v>25</v>
      </c>
      <c r="K42" s="29">
        <f t="shared" si="1"/>
        <v>1913</v>
      </c>
      <c r="L42" s="21" t="s">
        <v>147</v>
      </c>
      <c r="N42" s="1"/>
    </row>
    <row r="43" spans="1:14" s="4" customFormat="1" ht="15" customHeight="1">
      <c r="A43" s="28">
        <v>40</v>
      </c>
      <c r="B43" s="7" t="s">
        <v>165</v>
      </c>
      <c r="C43" s="7" t="s">
        <v>167</v>
      </c>
      <c r="D43" s="7" t="s">
        <v>168</v>
      </c>
      <c r="E43" s="8" t="s">
        <v>12</v>
      </c>
      <c r="F43" s="7" t="s">
        <v>20</v>
      </c>
      <c r="G43" s="7">
        <v>5</v>
      </c>
      <c r="H43" s="9">
        <f>VLOOKUP(F43,'[1]NAMKAR '!$C$4:$E$105,3,FALSE)</f>
        <v>58</v>
      </c>
      <c r="I43" s="9">
        <f t="shared" si="0"/>
        <v>5</v>
      </c>
      <c r="J43" s="9">
        <v>25</v>
      </c>
      <c r="K43" s="29">
        <f t="shared" si="1"/>
        <v>320</v>
      </c>
      <c r="L43" s="21" t="s">
        <v>78</v>
      </c>
      <c r="N43" s="1"/>
    </row>
    <row r="44" spans="1:14" s="4" customFormat="1" ht="15" customHeight="1">
      <c r="A44" s="28">
        <v>41</v>
      </c>
      <c r="B44" s="7" t="s">
        <v>169</v>
      </c>
      <c r="C44" s="7" t="s">
        <v>170</v>
      </c>
      <c r="D44" s="7" t="s">
        <v>171</v>
      </c>
      <c r="E44" s="8" t="s">
        <v>12</v>
      </c>
      <c r="F44" s="7" t="s">
        <v>34</v>
      </c>
      <c r="G44" s="7">
        <v>15</v>
      </c>
      <c r="H44" s="9">
        <f>VLOOKUP(F44,'[1]NAMKAR '!$C$4:$E$105,3,FALSE)</f>
        <v>58</v>
      </c>
      <c r="I44" s="9">
        <f t="shared" si="0"/>
        <v>15</v>
      </c>
      <c r="J44" s="9">
        <v>25</v>
      </c>
      <c r="K44" s="29">
        <f t="shared" si="1"/>
        <v>910</v>
      </c>
      <c r="L44" s="21" t="s">
        <v>68</v>
      </c>
      <c r="N44" s="1"/>
    </row>
    <row r="45" spans="1:14" s="4" customFormat="1" ht="15" customHeight="1">
      <c r="A45" s="28">
        <v>42</v>
      </c>
      <c r="B45" s="7" t="s">
        <v>169</v>
      </c>
      <c r="C45" s="7" t="s">
        <v>172</v>
      </c>
      <c r="D45" s="7" t="s">
        <v>173</v>
      </c>
      <c r="E45" s="8" t="s">
        <v>12</v>
      </c>
      <c r="F45" s="7" t="s">
        <v>19</v>
      </c>
      <c r="G45" s="7">
        <v>2</v>
      </c>
      <c r="H45" s="9">
        <f>VLOOKUP(F45,'[1]NAMKAR '!$C$4:$E$105,3,FALSE)</f>
        <v>58</v>
      </c>
      <c r="I45" s="9">
        <f t="shared" si="0"/>
        <v>2</v>
      </c>
      <c r="J45" s="9">
        <v>25</v>
      </c>
      <c r="K45" s="29">
        <f t="shared" si="1"/>
        <v>143</v>
      </c>
      <c r="L45" s="21" t="s">
        <v>174</v>
      </c>
      <c r="N45" s="1"/>
    </row>
    <row r="46" spans="1:14" s="4" customFormat="1" ht="15" customHeight="1">
      <c r="A46" s="28">
        <v>43</v>
      </c>
      <c r="B46" s="7" t="s">
        <v>169</v>
      </c>
      <c r="C46" s="7" t="s">
        <v>175</v>
      </c>
      <c r="D46" s="7" t="s">
        <v>44</v>
      </c>
      <c r="E46" s="8" t="s">
        <v>12</v>
      </c>
      <c r="F46" s="7" t="s">
        <v>13</v>
      </c>
      <c r="G46" s="7">
        <v>9</v>
      </c>
      <c r="H46" s="9">
        <f>VLOOKUP(F46,'[1]NAMKAR '!$C$4:$E$105,3,FALSE)</f>
        <v>85</v>
      </c>
      <c r="I46" s="9">
        <f t="shared" si="0"/>
        <v>9</v>
      </c>
      <c r="J46" s="9">
        <v>25</v>
      </c>
      <c r="K46" s="29">
        <f t="shared" si="1"/>
        <v>799</v>
      </c>
      <c r="L46" s="21" t="s">
        <v>127</v>
      </c>
      <c r="N46" s="1"/>
    </row>
    <row r="47" spans="1:14" s="4" customFormat="1" ht="15" customHeight="1">
      <c r="A47" s="28">
        <v>44</v>
      </c>
      <c r="B47" s="7" t="s">
        <v>169</v>
      </c>
      <c r="C47" s="7" t="s">
        <v>176</v>
      </c>
      <c r="D47" s="7" t="s">
        <v>177</v>
      </c>
      <c r="E47" s="8" t="s">
        <v>12</v>
      </c>
      <c r="F47" s="7" t="s">
        <v>178</v>
      </c>
      <c r="G47" s="7">
        <v>5</v>
      </c>
      <c r="H47" s="9">
        <f>VLOOKUP(F47,'[1]NAMKAR '!$C$4:$E$105,3,FALSE)</f>
        <v>80</v>
      </c>
      <c r="I47" s="9">
        <f t="shared" si="0"/>
        <v>5</v>
      </c>
      <c r="J47" s="9">
        <v>25</v>
      </c>
      <c r="K47" s="29">
        <f t="shared" si="1"/>
        <v>430</v>
      </c>
      <c r="L47" s="21" t="s">
        <v>179</v>
      </c>
      <c r="N47" s="1"/>
    </row>
    <row r="48" spans="1:14" s="4" customFormat="1" ht="15" customHeight="1">
      <c r="A48" s="28">
        <v>45</v>
      </c>
      <c r="B48" s="7" t="s">
        <v>169</v>
      </c>
      <c r="C48" s="7" t="s">
        <v>180</v>
      </c>
      <c r="D48" s="7" t="s">
        <v>181</v>
      </c>
      <c r="E48" s="8" t="s">
        <v>12</v>
      </c>
      <c r="F48" s="7" t="s">
        <v>25</v>
      </c>
      <c r="G48" s="7">
        <v>6</v>
      </c>
      <c r="H48" s="9">
        <f>VLOOKUP(F48,'[1]NAMKAR '!$C$4:$E$105,3,FALSE)</f>
        <v>85</v>
      </c>
      <c r="I48" s="9">
        <f t="shared" si="0"/>
        <v>6</v>
      </c>
      <c r="J48" s="9">
        <v>25</v>
      </c>
      <c r="K48" s="29">
        <f t="shared" si="1"/>
        <v>541</v>
      </c>
      <c r="L48" s="21" t="s">
        <v>100</v>
      </c>
      <c r="N48" s="1"/>
    </row>
    <row r="49" spans="1:14" s="4" customFormat="1" ht="15" customHeight="1">
      <c r="A49" s="28">
        <v>46</v>
      </c>
      <c r="B49" s="7" t="s">
        <v>182</v>
      </c>
      <c r="C49" s="7" t="s">
        <v>183</v>
      </c>
      <c r="D49" s="7" t="s">
        <v>184</v>
      </c>
      <c r="E49" s="8" t="s">
        <v>12</v>
      </c>
      <c r="F49" s="7" t="s">
        <v>19</v>
      </c>
      <c r="G49" s="7">
        <v>10</v>
      </c>
      <c r="H49" s="9">
        <f>VLOOKUP(F49,'[1]NAMKAR '!$C$4:$E$105,3,FALSE)</f>
        <v>58</v>
      </c>
      <c r="I49" s="9">
        <f t="shared" si="0"/>
        <v>10</v>
      </c>
      <c r="J49" s="9">
        <v>25</v>
      </c>
      <c r="K49" s="29">
        <f t="shared" si="1"/>
        <v>615</v>
      </c>
      <c r="L49" s="21" t="s">
        <v>95</v>
      </c>
      <c r="N49" s="1"/>
    </row>
    <row r="50" spans="1:14" s="4" customFormat="1" ht="15" customHeight="1">
      <c r="A50" s="28">
        <v>47</v>
      </c>
      <c r="B50" s="7" t="s">
        <v>182</v>
      </c>
      <c r="C50" s="7" t="s">
        <v>185</v>
      </c>
      <c r="D50" s="7" t="s">
        <v>186</v>
      </c>
      <c r="E50" s="8" t="s">
        <v>12</v>
      </c>
      <c r="F50" s="7" t="s">
        <v>42</v>
      </c>
      <c r="G50" s="7">
        <v>6</v>
      </c>
      <c r="H50" s="9">
        <f>VLOOKUP(F50,'[1]NAMKAR '!$C$4:$E$105,3,FALSE)</f>
        <v>58</v>
      </c>
      <c r="I50" s="9">
        <f t="shared" si="0"/>
        <v>6</v>
      </c>
      <c r="J50" s="9">
        <v>25</v>
      </c>
      <c r="K50" s="29">
        <f t="shared" si="1"/>
        <v>379</v>
      </c>
      <c r="L50" s="21" t="s">
        <v>187</v>
      </c>
      <c r="N50" s="1"/>
    </row>
    <row r="51" spans="1:14" s="4" customFormat="1" ht="15" customHeight="1">
      <c r="A51" s="28">
        <v>48</v>
      </c>
      <c r="B51" s="7" t="s">
        <v>182</v>
      </c>
      <c r="C51" s="7" t="s">
        <v>188</v>
      </c>
      <c r="D51" s="7" t="s">
        <v>189</v>
      </c>
      <c r="E51" s="8" t="s">
        <v>12</v>
      </c>
      <c r="F51" s="7" t="s">
        <v>33</v>
      </c>
      <c r="G51" s="7">
        <v>32</v>
      </c>
      <c r="H51" s="9">
        <f>VLOOKUP(F51,'[1]NAMKAR '!$C$4:$E$105,3,FALSE)</f>
        <v>58</v>
      </c>
      <c r="I51" s="9">
        <f t="shared" si="0"/>
        <v>32</v>
      </c>
      <c r="J51" s="9">
        <v>25</v>
      </c>
      <c r="K51" s="29">
        <f t="shared" si="1"/>
        <v>1913</v>
      </c>
      <c r="L51" s="21" t="s">
        <v>61</v>
      </c>
      <c r="N51" s="1"/>
    </row>
    <row r="52" spans="1:14" s="4" customFormat="1" ht="15" customHeight="1">
      <c r="A52" s="28">
        <v>49</v>
      </c>
      <c r="B52" s="7" t="s">
        <v>182</v>
      </c>
      <c r="C52" s="7" t="s">
        <v>190</v>
      </c>
      <c r="D52" s="7" t="s">
        <v>191</v>
      </c>
      <c r="E52" s="8" t="s">
        <v>12</v>
      </c>
      <c r="F52" s="7" t="s">
        <v>192</v>
      </c>
      <c r="G52" s="7">
        <v>5</v>
      </c>
      <c r="H52" s="9">
        <f>VLOOKUP(F52,'[1]NAMKAR '!$C$4:$E$105,3,FALSE)</f>
        <v>58</v>
      </c>
      <c r="I52" s="9">
        <f t="shared" si="0"/>
        <v>5</v>
      </c>
      <c r="J52" s="9">
        <v>25</v>
      </c>
      <c r="K52" s="29">
        <f t="shared" si="1"/>
        <v>320</v>
      </c>
      <c r="L52" s="21" t="s">
        <v>193</v>
      </c>
      <c r="N52" s="1"/>
    </row>
    <row r="53" spans="1:14" s="4" customFormat="1" ht="15" customHeight="1">
      <c r="A53" s="28">
        <v>50</v>
      </c>
      <c r="B53" s="7" t="s">
        <v>194</v>
      </c>
      <c r="C53" s="7" t="s">
        <v>195</v>
      </c>
      <c r="D53" s="7" t="s">
        <v>45</v>
      </c>
      <c r="E53" s="8" t="s">
        <v>12</v>
      </c>
      <c r="F53" s="7" t="s">
        <v>34</v>
      </c>
      <c r="G53" s="7">
        <v>11</v>
      </c>
      <c r="H53" s="9">
        <f>VLOOKUP(F53,'[1]NAMKAR '!$C$4:$E$105,3,FALSE)</f>
        <v>58</v>
      </c>
      <c r="I53" s="9">
        <f t="shared" si="0"/>
        <v>11</v>
      </c>
      <c r="J53" s="9">
        <v>25</v>
      </c>
      <c r="K53" s="29">
        <f t="shared" si="1"/>
        <v>674</v>
      </c>
      <c r="L53" s="21" t="s">
        <v>68</v>
      </c>
      <c r="N53" s="1"/>
    </row>
    <row r="54" spans="1:14" s="4" customFormat="1" ht="15" customHeight="1">
      <c r="A54" s="28">
        <v>51</v>
      </c>
      <c r="B54" s="7" t="s">
        <v>194</v>
      </c>
      <c r="C54" s="7" t="s">
        <v>196</v>
      </c>
      <c r="D54" s="7" t="s">
        <v>197</v>
      </c>
      <c r="E54" s="8" t="s">
        <v>12</v>
      </c>
      <c r="F54" s="7" t="s">
        <v>16</v>
      </c>
      <c r="G54" s="7">
        <v>14</v>
      </c>
      <c r="H54" s="9">
        <f>VLOOKUP(F54,'[1]NAMKAR '!$C$4:$E$105,3,FALSE)</f>
        <v>58</v>
      </c>
      <c r="I54" s="9">
        <f t="shared" si="0"/>
        <v>14</v>
      </c>
      <c r="J54" s="9">
        <v>25</v>
      </c>
      <c r="K54" s="29">
        <f t="shared" si="1"/>
        <v>851</v>
      </c>
      <c r="L54" s="21" t="s">
        <v>124</v>
      </c>
      <c r="N54" s="1"/>
    </row>
    <row r="55" spans="1:14" s="4" customFormat="1" ht="15" customHeight="1">
      <c r="A55" s="28">
        <v>52</v>
      </c>
      <c r="B55" s="7" t="s">
        <v>194</v>
      </c>
      <c r="C55" s="7" t="s">
        <v>198</v>
      </c>
      <c r="D55" s="7" t="s">
        <v>199</v>
      </c>
      <c r="E55" s="8" t="s">
        <v>12</v>
      </c>
      <c r="F55" s="7" t="s">
        <v>37</v>
      </c>
      <c r="G55" s="7">
        <v>9</v>
      </c>
      <c r="H55" s="9">
        <f>VLOOKUP(F55,'[1]NAMKAR '!$C$4:$E$105,3,FALSE)</f>
        <v>58</v>
      </c>
      <c r="I55" s="9">
        <f t="shared" si="0"/>
        <v>9</v>
      </c>
      <c r="J55" s="9">
        <v>25</v>
      </c>
      <c r="K55" s="29">
        <f t="shared" si="1"/>
        <v>556</v>
      </c>
      <c r="L55" s="21" t="s">
        <v>130</v>
      </c>
      <c r="N55" s="1"/>
    </row>
    <row r="56" spans="1:14" s="4" customFormat="1" ht="15" customHeight="1">
      <c r="A56" s="50" t="s">
        <v>200</v>
      </c>
      <c r="B56" s="51"/>
      <c r="C56" s="51"/>
      <c r="D56" s="51"/>
      <c r="E56" s="51"/>
      <c r="F56" s="51"/>
      <c r="G56" s="51"/>
      <c r="H56" s="51"/>
      <c r="I56" s="51"/>
      <c r="J56" s="51"/>
      <c r="K56" s="32">
        <f>SUM(K4:K55)</f>
        <v>32710</v>
      </c>
      <c r="L56" s="10"/>
      <c r="N56" s="1"/>
    </row>
    <row r="57" spans="1:14" s="4" customFormat="1" ht="15" customHeight="1">
      <c r="A57" s="33"/>
      <c r="B57" s="34"/>
      <c r="C57" s="34"/>
      <c r="D57" s="34"/>
      <c r="E57" s="34"/>
      <c r="F57" s="34"/>
      <c r="G57" s="6">
        <f>SUM(G4:G55)</f>
        <v>484</v>
      </c>
      <c r="H57" s="35"/>
      <c r="I57" s="35"/>
      <c r="J57" s="35"/>
      <c r="K57" s="36"/>
      <c r="L57"/>
      <c r="N57" s="1"/>
    </row>
    <row r="58" spans="1:14" s="5" customFormat="1" ht="33" customHeight="1">
      <c r="A58" s="40" t="s">
        <v>40</v>
      </c>
      <c r="B58" s="41"/>
      <c r="C58" s="41"/>
      <c r="D58" s="41"/>
      <c r="E58" s="41"/>
      <c r="F58" s="41"/>
      <c r="G58" s="41"/>
      <c r="H58" s="41"/>
      <c r="I58" s="41"/>
      <c r="J58" s="41"/>
      <c r="K58" s="42"/>
    </row>
    <row r="59" spans="1:14" s="3" customFormat="1" ht="30" customHeight="1" thickBot="1">
      <c r="A59" s="37" t="s">
        <v>0</v>
      </c>
      <c r="B59" s="38"/>
      <c r="C59" s="38"/>
      <c r="D59" s="38"/>
      <c r="E59" s="38"/>
      <c r="F59" s="38"/>
      <c r="G59" s="38"/>
      <c r="H59" s="38"/>
      <c r="I59" s="38"/>
      <c r="J59" s="38"/>
      <c r="K59" s="39"/>
    </row>
  </sheetData>
  <sortState ref="B4:K90">
    <sortCondition ref="B4:B90"/>
    <sortCondition ref="C4:C90"/>
  </sortState>
  <mergeCells count="7">
    <mergeCell ref="A59:K59"/>
    <mergeCell ref="A58:K58"/>
    <mergeCell ref="A1:G1"/>
    <mergeCell ref="A2:G2"/>
    <mergeCell ref="H1:K1"/>
    <mergeCell ref="H2:K2"/>
    <mergeCell ref="A56:J56"/>
  </mergeCells>
  <conditionalFormatting sqref="C1:C1048576">
    <cfRule type="duplicateValues" dxfId="1" priority="2"/>
  </conditionalFormatting>
  <conditionalFormatting sqref="D3:D55 D57">
    <cfRule type="duplicateValues" dxfId="0" priority="1"/>
  </conditionalFormatting>
  <pageMargins left="0.27559055118110237" right="0.19685039370078741" top="0.62992125984251968" bottom="0.70866141732283472" header="0.31496062992125984" footer="0.39370078740157483"/>
  <pageSetup paperSize="9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2024-10-08T13:02:20Z</cp:lastPrinted>
  <dcterms:created xsi:type="dcterms:W3CDTF">2023-03-02T07:52:20Z</dcterms:created>
  <dcterms:modified xsi:type="dcterms:W3CDTF">2024-10-11T12:23:48Z</dcterms:modified>
</cp:coreProperties>
</file>