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9440" windowHeight="1116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G32" i="1" l="1"/>
  <c r="I30" i="1"/>
  <c r="K30" i="1" s="1"/>
  <c r="I29" i="1"/>
  <c r="K29" i="1" s="1"/>
  <c r="I28" i="1"/>
  <c r="K28" i="1" s="1"/>
  <c r="I27" i="1"/>
  <c r="K27" i="1" s="1"/>
  <c r="I26" i="1"/>
  <c r="K26" i="1" s="1"/>
  <c r="K25" i="1"/>
  <c r="I25" i="1"/>
  <c r="I24" i="1"/>
  <c r="K24" i="1" s="1"/>
  <c r="I23" i="1"/>
  <c r="K23" i="1" s="1"/>
  <c r="I22" i="1"/>
  <c r="K22" i="1" s="1"/>
  <c r="I21" i="1"/>
  <c r="K21" i="1" s="1"/>
  <c r="I20" i="1"/>
  <c r="K20" i="1" s="1"/>
  <c r="I19" i="1"/>
  <c r="K19" i="1" s="1"/>
  <c r="I18" i="1"/>
  <c r="K18" i="1" s="1"/>
  <c r="I17" i="1"/>
  <c r="K17" i="1" s="1"/>
  <c r="I16" i="1"/>
  <c r="K16" i="1" s="1"/>
  <c r="I15" i="1"/>
  <c r="K15" i="1" s="1"/>
  <c r="I14" i="1"/>
  <c r="K14" i="1" s="1"/>
  <c r="K13" i="1"/>
  <c r="I13" i="1"/>
  <c r="I12" i="1"/>
  <c r="K12" i="1" s="1"/>
  <c r="I11" i="1"/>
  <c r="K11" i="1" s="1"/>
  <c r="I10" i="1"/>
  <c r="K10" i="1" s="1"/>
  <c r="I9" i="1"/>
  <c r="K9" i="1" s="1"/>
  <c r="I8" i="1"/>
  <c r="K8" i="1" s="1"/>
  <c r="I7" i="1"/>
  <c r="K7" i="1" s="1"/>
  <c r="I6" i="1"/>
  <c r="K6" i="1" s="1"/>
  <c r="K5" i="1"/>
  <c r="I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I4" i="1"/>
  <c r="K4" i="1" s="1"/>
  <c r="K31" i="1" l="1"/>
</calcChain>
</file>

<file path=xl/sharedStrings.xml><?xml version="1.0" encoding="utf-8"?>
<sst xmlns="http://schemas.openxmlformats.org/spreadsheetml/2006/main" count="186" uniqueCount="111">
  <si>
    <t>INVOICE
PRAGATI LOGISTICS,SAMANTA SAHI KHUNTIA LANE,8984191006
GST No:21AGHPB9356M1Z9</t>
  </si>
  <si>
    <t>Thanking you for your business.
PRAGATI LOGISTICS</t>
  </si>
  <si>
    <t>DATE</t>
  </si>
  <si>
    <t>FROM</t>
  </si>
  <si>
    <t>DESTINATION</t>
  </si>
  <si>
    <t>PRODUCT</t>
  </si>
  <si>
    <t>CASE</t>
  </si>
  <si>
    <t>RATE</t>
  </si>
  <si>
    <t>BHADRAK</t>
  </si>
  <si>
    <t>AGARBATTI</t>
  </si>
  <si>
    <t>CTC</t>
  </si>
  <si>
    <t>0-100</t>
  </si>
  <si>
    <t>101-250</t>
  </si>
  <si>
    <t>251 ABOVE</t>
  </si>
  <si>
    <t>BBSR</t>
  </si>
  <si>
    <t>DD.CH</t>
  </si>
  <si>
    <t>LR CH.</t>
  </si>
  <si>
    <t>SL.</t>
  </si>
  <si>
    <t>LR NO.</t>
  </si>
  <si>
    <t>INV. NO.</t>
  </si>
  <si>
    <t>DD.CH.</t>
  </si>
  <si>
    <t>AMT.</t>
  </si>
  <si>
    <t>BHUBANESWAR</t>
  </si>
  <si>
    <t>SORO</t>
  </si>
  <si>
    <t>NIALI</t>
  </si>
  <si>
    <t>BANIAPAT</t>
  </si>
  <si>
    <t>KHURDA</t>
  </si>
  <si>
    <t>TEA</t>
  </si>
  <si>
    <t>BASUDEVPUR</t>
  </si>
  <si>
    <t xml:space="preserve">
RK TRADING
Address: Peytonsahi  CUTTACK 753001,7008685154
GST No: 21AKHPA9708L2Z6
</t>
  </si>
  <si>
    <t>Kindly, verify &amp; confirm within 7 days, else GST will be filed by 20th AUG, 2024. 
GST to be paid by Consignor under Reverse Charge Mechanism(RCM) as per GST.</t>
  </si>
  <si>
    <t>02/7/2024</t>
  </si>
  <si>
    <t>PL/DO/06262</t>
  </si>
  <si>
    <t>258</t>
  </si>
  <si>
    <t>BANKI</t>
  </si>
  <si>
    <t>PL/DO/06263</t>
  </si>
  <si>
    <t>233</t>
  </si>
  <si>
    <t>PL/DO/06360</t>
  </si>
  <si>
    <t>160</t>
  </si>
  <si>
    <t>08/7/2024</t>
  </si>
  <si>
    <t>PL/DO/06664</t>
  </si>
  <si>
    <t>276</t>
  </si>
  <si>
    <t>TANGI</t>
  </si>
  <si>
    <t>PL/DO/06665</t>
  </si>
  <si>
    <t>279</t>
  </si>
  <si>
    <t>NIRAKARPUR</t>
  </si>
  <si>
    <t>PL/DO/06668</t>
  </si>
  <si>
    <t>277</t>
  </si>
  <si>
    <t>CHANDPUR</t>
  </si>
  <si>
    <t>09/7/2024</t>
  </si>
  <si>
    <t>PL/DO/06695</t>
  </si>
  <si>
    <t>234</t>
  </si>
  <si>
    <t>PL/DO/06748</t>
  </si>
  <si>
    <t>280</t>
  </si>
  <si>
    <t>KORIAN</t>
  </si>
  <si>
    <t>PL/MA/04876</t>
  </si>
  <si>
    <t>216</t>
  </si>
  <si>
    <t>BALIAPAL</t>
  </si>
  <si>
    <t>PL/MA/04906</t>
  </si>
  <si>
    <t>266</t>
  </si>
  <si>
    <t>10/7/2024</t>
  </si>
  <si>
    <t>PL/DO/06868</t>
  </si>
  <si>
    <t>286</t>
  </si>
  <si>
    <t>NAYAGARH</t>
  </si>
  <si>
    <t>12/7/2024</t>
  </si>
  <si>
    <t>PL/DO/07008</t>
  </si>
  <si>
    <t>293</t>
  </si>
  <si>
    <t>CHANDBALI</t>
  </si>
  <si>
    <t>PL/DO/07009</t>
  </si>
  <si>
    <t>297</t>
  </si>
  <si>
    <t>BALIKUDA</t>
  </si>
  <si>
    <t>PL/MA/05038</t>
  </si>
  <si>
    <t>292</t>
  </si>
  <si>
    <t>BETNOTI</t>
  </si>
  <si>
    <t>16/7/2024</t>
  </si>
  <si>
    <t>PL/MA/05163</t>
  </si>
  <si>
    <t>301</t>
  </si>
  <si>
    <t>19/7/2024</t>
  </si>
  <si>
    <t>PL/MA/05307</t>
  </si>
  <si>
    <t>303</t>
  </si>
  <si>
    <t>CHAMPUA</t>
  </si>
  <si>
    <t>23/7/2024</t>
  </si>
  <si>
    <t>PL/DO/07670</t>
  </si>
  <si>
    <t>320</t>
  </si>
  <si>
    <t>NIMAPARA</t>
  </si>
  <si>
    <t>PL/DO/07671</t>
  </si>
  <si>
    <t>316</t>
  </si>
  <si>
    <t>30/7/2024</t>
  </si>
  <si>
    <t>PL/DO/08203</t>
  </si>
  <si>
    <t>334</t>
  </si>
  <si>
    <t>JAGATSINGHPUR</t>
  </si>
  <si>
    <t>PL/DO/08204</t>
  </si>
  <si>
    <t>346</t>
  </si>
  <si>
    <t>PL/DO/08205</t>
  </si>
  <si>
    <t>3449</t>
  </si>
  <si>
    <t>PL/DO/08206</t>
  </si>
  <si>
    <t>348</t>
  </si>
  <si>
    <t>PL/MA/05800</t>
  </si>
  <si>
    <t>336</t>
  </si>
  <si>
    <t>PL/MA/05801</t>
  </si>
  <si>
    <t>343</t>
  </si>
  <si>
    <t>31/7/2024</t>
  </si>
  <si>
    <t>PL/DO/08267</t>
  </si>
  <si>
    <t>333</t>
  </si>
  <si>
    <t>SALEPUR</t>
  </si>
  <si>
    <t>PL/MA/05918</t>
  </si>
  <si>
    <t>353</t>
  </si>
  <si>
    <t>PL/MA/05919</t>
  </si>
  <si>
    <t>354</t>
  </si>
  <si>
    <t>(RUPEES ELEVEN NINE HUNDRED FORTY ONLY)</t>
  </si>
  <si>
    <t xml:space="preserve">
Bill Date: 31/07/2024
Bill NO : 14198
Total Amount: 11940.00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</si>
</sst>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9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NumberFormat="1" applyFont="1" applyBorder="1" applyAlignment="1">
      <alignment wrapText="1"/>
    </xf>
    <xf numFmtId="2" fontId="0" fillId="0" borderId="0" xfId="0" applyNumberFormat="1" applyFont="1" applyBorder="1" applyAlignment="1">
      <alignment wrapText="1"/>
    </xf>
    <xf numFmtId="0" fontId="3" fillId="0" borderId="1" xfId="0" applyNumberFormat="1" applyFont="1" applyBorder="1"/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left" vertical="center" wrapText="1"/>
    </xf>
    <xf numFmtId="0" fontId="0" fillId="0" borderId="6" xfId="0" applyNumberFormat="1" applyFont="1" applyBorder="1" applyAlignment="1">
      <alignment wrapText="1"/>
    </xf>
    <xf numFmtId="0" fontId="1" fillId="0" borderId="7" xfId="0" applyNumberFormat="1" applyFont="1" applyBorder="1" applyAlignment="1">
      <alignment horizontal="left" vertical="center" wrapText="1"/>
    </xf>
    <xf numFmtId="0" fontId="0" fillId="0" borderId="8" xfId="0" applyNumberFormat="1" applyFont="1" applyBorder="1" applyAlignment="1">
      <alignment wrapText="1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0" fillId="0" borderId="9" xfId="0" applyNumberFormat="1" applyFont="1" applyBorder="1" applyAlignment="1">
      <alignment horizontal="center"/>
    </xf>
    <xf numFmtId="0" fontId="0" fillId="0" borderId="10" xfId="0" applyNumberFormat="1" applyFont="1" applyBorder="1"/>
    <xf numFmtId="0" fontId="1" fillId="0" borderId="7" xfId="0" applyNumberFormat="1" applyFont="1" applyBorder="1" applyAlignment="1">
      <alignment horizontal="right" vertical="center"/>
    </xf>
    <xf numFmtId="0" fontId="1" fillId="0" borderId="8" xfId="0" applyNumberFormat="1" applyFont="1" applyBorder="1" applyAlignment="1">
      <alignment horizontal="right" vertical="center"/>
    </xf>
    <xf numFmtId="0" fontId="0" fillId="0" borderId="11" xfId="0" applyNumberFormat="1" applyFont="1" applyBorder="1" applyAlignment="1">
      <alignment horizontal="center"/>
    </xf>
    <xf numFmtId="0" fontId="0" fillId="0" borderId="0" xfId="0" applyNumberFormat="1" applyFont="1" applyBorder="1"/>
    <xf numFmtId="2" fontId="0" fillId="0" borderId="0" xfId="0" applyNumberFormat="1" applyFont="1" applyBorder="1"/>
    <xf numFmtId="0" fontId="0" fillId="0" borderId="8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12" xfId="0" applyNumberFormat="1" applyFont="1" applyBorder="1" applyAlignment="1">
      <alignment wrapText="1"/>
    </xf>
    <xf numFmtId="0" fontId="1" fillId="0" borderId="13" xfId="0" applyNumberFormat="1" applyFont="1" applyBorder="1" applyAlignment="1">
      <alignment wrapText="1"/>
    </xf>
    <xf numFmtId="0" fontId="1" fillId="0" borderId="14" xfId="0" applyNumberFormat="1" applyFont="1" applyBorder="1" applyAlignment="1">
      <alignment wrapText="1"/>
    </xf>
    <xf numFmtId="0" fontId="1" fillId="0" borderId="15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5</xdr:col>
      <xdr:colOff>885825</xdr:colOff>
      <xdr:row>0</xdr:row>
      <xdr:rowOff>1076325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3629026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workbookViewId="0">
      <selection activeCell="S2" sqref="S2"/>
    </sheetView>
  </sheetViews>
  <sheetFormatPr defaultRowHeight="15"/>
  <cols>
    <col min="1" max="1" width="3.7109375" style="1" customWidth="1"/>
    <col min="2" max="2" width="9.7109375" style="1" bestFit="1" customWidth="1"/>
    <col min="3" max="3" width="12.7109375" style="1" bestFit="1" customWidth="1"/>
    <col min="4" max="4" width="8.7109375" style="1" bestFit="1" customWidth="1"/>
    <col min="5" max="5" width="6.42578125" style="1" bestFit="1" customWidth="1"/>
    <col min="6" max="6" width="15" style="1" bestFit="1" customWidth="1"/>
    <col min="7" max="7" width="5.85546875" style="1" customWidth="1"/>
    <col min="8" max="8" width="6.7109375" style="2" customWidth="1"/>
    <col min="9" max="9" width="7.140625" style="2" bestFit="1" customWidth="1"/>
    <col min="10" max="10" width="6.85546875" style="2" customWidth="1"/>
    <col min="11" max="11" width="8.5703125" style="2" bestFit="1" customWidth="1"/>
    <col min="12" max="12" width="11" style="1" bestFit="1" customWidth="1"/>
    <col min="13" max="13" width="11" style="17" customWidth="1"/>
    <col min="14" max="14" width="6.85546875" style="1" customWidth="1"/>
    <col min="15" max="15" width="7.140625" style="1" customWidth="1"/>
    <col min="16" max="16" width="9" style="1" bestFit="1" customWidth="1"/>
    <col min="17" max="16384" width="9.140625" style="1"/>
  </cols>
  <sheetData>
    <row r="1" spans="1:16" ht="90" customHeight="1">
      <c r="A1" s="26"/>
      <c r="B1" s="27"/>
      <c r="C1" s="27"/>
      <c r="D1" s="27"/>
      <c r="E1" s="27"/>
      <c r="F1" s="27"/>
      <c r="G1" s="28" t="s">
        <v>0</v>
      </c>
      <c r="H1" s="28"/>
      <c r="I1" s="28"/>
      <c r="J1" s="28"/>
      <c r="K1" s="28"/>
      <c r="L1" s="29"/>
    </row>
    <row r="2" spans="1:16" ht="64.5" customHeight="1">
      <c r="A2" s="30" t="s">
        <v>29</v>
      </c>
      <c r="B2" s="21"/>
      <c r="C2" s="21"/>
      <c r="D2" s="21"/>
      <c r="E2" s="21"/>
      <c r="F2" s="22"/>
      <c r="G2" s="20" t="s">
        <v>110</v>
      </c>
      <c r="H2" s="20"/>
      <c r="I2" s="20"/>
      <c r="J2" s="20"/>
      <c r="K2" s="20"/>
      <c r="L2" s="31"/>
      <c r="M2" s="18"/>
    </row>
    <row r="3" spans="1:16" s="4" customFormat="1" ht="15" customHeight="1">
      <c r="A3" s="32" t="s">
        <v>17</v>
      </c>
      <c r="B3" s="9" t="s">
        <v>2</v>
      </c>
      <c r="C3" s="9" t="s">
        <v>18</v>
      </c>
      <c r="D3" s="9" t="s">
        <v>19</v>
      </c>
      <c r="E3" s="9" t="s">
        <v>3</v>
      </c>
      <c r="F3" s="9" t="s">
        <v>4</v>
      </c>
      <c r="G3" s="9" t="s">
        <v>6</v>
      </c>
      <c r="H3" s="10" t="s">
        <v>7</v>
      </c>
      <c r="I3" s="10" t="s">
        <v>20</v>
      </c>
      <c r="J3" s="10" t="s">
        <v>16</v>
      </c>
      <c r="K3" s="10" t="s">
        <v>21</v>
      </c>
      <c r="L3" s="33" t="s">
        <v>5</v>
      </c>
      <c r="M3" s="15"/>
      <c r="N3" s="11"/>
      <c r="O3" s="11"/>
      <c r="P3" s="11"/>
    </row>
    <row r="4" spans="1:16" s="4" customFormat="1" ht="15" customHeight="1">
      <c r="A4" s="34">
        <v>1</v>
      </c>
      <c r="B4" s="12" t="s">
        <v>31</v>
      </c>
      <c r="C4" s="12" t="s">
        <v>32</v>
      </c>
      <c r="D4" s="12" t="s">
        <v>33</v>
      </c>
      <c r="E4" s="19" t="s">
        <v>10</v>
      </c>
      <c r="F4" s="12" t="s">
        <v>34</v>
      </c>
      <c r="G4" s="12">
        <v>2</v>
      </c>
      <c r="H4" s="13">
        <v>60</v>
      </c>
      <c r="I4" s="13">
        <f>G4*15</f>
        <v>30</v>
      </c>
      <c r="J4" s="13">
        <v>30</v>
      </c>
      <c r="K4" s="13">
        <f>G4*H4+I4+J4</f>
        <v>180</v>
      </c>
      <c r="L4" s="35" t="s">
        <v>9</v>
      </c>
      <c r="M4"/>
      <c r="N4"/>
      <c r="O4"/>
      <c r="P4"/>
    </row>
    <row r="5" spans="1:16" s="4" customFormat="1" ht="15" customHeight="1">
      <c r="A5" s="34">
        <f>A4+1</f>
        <v>2</v>
      </c>
      <c r="B5" s="12" t="s">
        <v>31</v>
      </c>
      <c r="C5" s="12" t="s">
        <v>35</v>
      </c>
      <c r="D5" s="12" t="s">
        <v>36</v>
      </c>
      <c r="E5" s="19" t="s">
        <v>10</v>
      </c>
      <c r="F5" s="12" t="s">
        <v>22</v>
      </c>
      <c r="G5" s="12">
        <v>1</v>
      </c>
      <c r="H5" s="13">
        <v>50</v>
      </c>
      <c r="I5" s="13">
        <f>G5*15</f>
        <v>15</v>
      </c>
      <c r="J5" s="13">
        <v>30</v>
      </c>
      <c r="K5" s="13">
        <f>G5*H5+I5+J5</f>
        <v>95</v>
      </c>
      <c r="L5" s="35" t="s">
        <v>9</v>
      </c>
      <c r="M5"/>
      <c r="N5" s="5" t="s">
        <v>11</v>
      </c>
      <c r="O5" s="5" t="s">
        <v>12</v>
      </c>
      <c r="P5" s="5" t="s">
        <v>13</v>
      </c>
    </row>
    <row r="6" spans="1:16" s="4" customFormat="1" ht="15" customHeight="1">
      <c r="A6" s="34">
        <f t="shared" ref="A6:A30" si="0">A5+1</f>
        <v>3</v>
      </c>
      <c r="B6" s="12" t="s">
        <v>31</v>
      </c>
      <c r="C6" s="12" t="s">
        <v>37</v>
      </c>
      <c r="D6" s="12" t="s">
        <v>38</v>
      </c>
      <c r="E6" s="19" t="s">
        <v>10</v>
      </c>
      <c r="F6" s="12" t="s">
        <v>26</v>
      </c>
      <c r="G6" s="12">
        <v>4</v>
      </c>
      <c r="H6" s="13">
        <v>60</v>
      </c>
      <c r="I6" s="13">
        <f>G6*15</f>
        <v>60</v>
      </c>
      <c r="J6" s="13">
        <v>30</v>
      </c>
      <c r="K6" s="13">
        <f>G6*H6+I6+J6</f>
        <v>330</v>
      </c>
      <c r="L6" s="35" t="s">
        <v>9</v>
      </c>
      <c r="M6"/>
      <c r="N6" s="6">
        <v>60</v>
      </c>
      <c r="O6" s="6">
        <v>80</v>
      </c>
      <c r="P6" s="6">
        <v>150</v>
      </c>
    </row>
    <row r="7" spans="1:16" s="4" customFormat="1" ht="15" customHeight="1">
      <c r="A7" s="34">
        <f t="shared" si="0"/>
        <v>4</v>
      </c>
      <c r="B7" s="12" t="s">
        <v>39</v>
      </c>
      <c r="C7" s="12" t="s">
        <v>40</v>
      </c>
      <c r="D7" s="12" t="s">
        <v>41</v>
      </c>
      <c r="E7" s="19" t="s">
        <v>10</v>
      </c>
      <c r="F7" s="19" t="s">
        <v>42</v>
      </c>
      <c r="G7" s="12">
        <v>8</v>
      </c>
      <c r="H7" s="13">
        <v>80</v>
      </c>
      <c r="I7" s="13">
        <f>G7*15</f>
        <v>120</v>
      </c>
      <c r="J7" s="13">
        <v>30</v>
      </c>
      <c r="K7" s="13">
        <f>G7*H7+I7+J7</f>
        <v>790</v>
      </c>
      <c r="L7" s="35" t="s">
        <v>27</v>
      </c>
      <c r="M7"/>
      <c r="N7" s="7"/>
      <c r="O7" s="7"/>
      <c r="P7" s="7"/>
    </row>
    <row r="8" spans="1:16" s="4" customFormat="1" ht="15" customHeight="1">
      <c r="A8" s="34">
        <f t="shared" si="0"/>
        <v>5</v>
      </c>
      <c r="B8" s="12" t="s">
        <v>39</v>
      </c>
      <c r="C8" s="12" t="s">
        <v>43</v>
      </c>
      <c r="D8" s="12" t="s">
        <v>44</v>
      </c>
      <c r="E8" s="19" t="s">
        <v>10</v>
      </c>
      <c r="F8" s="12" t="s">
        <v>45</v>
      </c>
      <c r="G8" s="12">
        <v>8</v>
      </c>
      <c r="H8" s="13">
        <v>80</v>
      </c>
      <c r="I8" s="13">
        <f>G8*15</f>
        <v>120</v>
      </c>
      <c r="J8" s="13">
        <v>30</v>
      </c>
      <c r="K8" s="13">
        <f>G8*H8+I8+J8</f>
        <v>790</v>
      </c>
      <c r="L8" s="35" t="s">
        <v>27</v>
      </c>
      <c r="M8"/>
      <c r="N8" s="8" t="s">
        <v>14</v>
      </c>
      <c r="O8" s="6">
        <v>50</v>
      </c>
      <c r="P8" s="7"/>
    </row>
    <row r="9" spans="1:16" s="4" customFormat="1" ht="15" customHeight="1">
      <c r="A9" s="34">
        <f t="shared" si="0"/>
        <v>6</v>
      </c>
      <c r="B9" s="12" t="s">
        <v>39</v>
      </c>
      <c r="C9" s="12" t="s">
        <v>46</v>
      </c>
      <c r="D9" s="12" t="s">
        <v>47</v>
      </c>
      <c r="E9" s="19" t="s">
        <v>10</v>
      </c>
      <c r="F9" s="12" t="s">
        <v>48</v>
      </c>
      <c r="G9" s="12">
        <v>3</v>
      </c>
      <c r="H9" s="13">
        <v>80</v>
      </c>
      <c r="I9" s="13">
        <f>G9*15</f>
        <v>45</v>
      </c>
      <c r="J9" s="13">
        <v>30</v>
      </c>
      <c r="K9" s="13">
        <f>G9*H9+I9+J9</f>
        <v>315</v>
      </c>
      <c r="L9" s="35" t="s">
        <v>27</v>
      </c>
      <c r="M9"/>
      <c r="N9" s="8" t="s">
        <v>15</v>
      </c>
      <c r="O9" s="6">
        <v>15</v>
      </c>
      <c r="P9" s="7"/>
    </row>
    <row r="10" spans="1:16" s="4" customFormat="1" ht="15" customHeight="1">
      <c r="A10" s="34">
        <f t="shared" si="0"/>
        <v>7</v>
      </c>
      <c r="B10" s="12" t="s">
        <v>49</v>
      </c>
      <c r="C10" s="12" t="s">
        <v>50</v>
      </c>
      <c r="D10" s="12" t="s">
        <v>51</v>
      </c>
      <c r="E10" s="19" t="s">
        <v>10</v>
      </c>
      <c r="F10" s="12" t="s">
        <v>22</v>
      </c>
      <c r="G10" s="12">
        <v>5</v>
      </c>
      <c r="H10" s="13">
        <v>50</v>
      </c>
      <c r="I10" s="13">
        <f>G10*15</f>
        <v>75</v>
      </c>
      <c r="J10" s="13">
        <v>30</v>
      </c>
      <c r="K10" s="13">
        <f>G10*H10+I10+J10</f>
        <v>355</v>
      </c>
      <c r="L10" s="35" t="s">
        <v>9</v>
      </c>
      <c r="M10"/>
      <c r="N10" s="8" t="s">
        <v>16</v>
      </c>
      <c r="O10" s="6">
        <v>30</v>
      </c>
      <c r="P10" s="7"/>
    </row>
    <row r="11" spans="1:16" s="4" customFormat="1" ht="15" customHeight="1">
      <c r="A11" s="34">
        <f t="shared" si="0"/>
        <v>8</v>
      </c>
      <c r="B11" s="12" t="s">
        <v>49</v>
      </c>
      <c r="C11" s="12" t="s">
        <v>52</v>
      </c>
      <c r="D11" s="12" t="s">
        <v>53</v>
      </c>
      <c r="E11" s="19" t="s">
        <v>10</v>
      </c>
      <c r="F11" s="12" t="s">
        <v>54</v>
      </c>
      <c r="G11" s="12">
        <v>4</v>
      </c>
      <c r="H11" s="13">
        <v>60</v>
      </c>
      <c r="I11" s="13">
        <f>G11*15</f>
        <v>60</v>
      </c>
      <c r="J11" s="13">
        <v>30</v>
      </c>
      <c r="K11" s="13">
        <f>G11*H11+I11+J11</f>
        <v>330</v>
      </c>
      <c r="L11" s="35" t="s">
        <v>9</v>
      </c>
      <c r="M11"/>
      <c r="N11"/>
      <c r="O11"/>
      <c r="P11"/>
    </row>
    <row r="12" spans="1:16" s="4" customFormat="1" ht="15" customHeight="1">
      <c r="A12" s="34">
        <f t="shared" si="0"/>
        <v>9</v>
      </c>
      <c r="B12" s="12" t="s">
        <v>49</v>
      </c>
      <c r="C12" s="12" t="s">
        <v>55</v>
      </c>
      <c r="D12" s="12" t="s">
        <v>56</v>
      </c>
      <c r="E12" s="19" t="s">
        <v>10</v>
      </c>
      <c r="F12" s="12" t="s">
        <v>57</v>
      </c>
      <c r="G12" s="12">
        <v>4</v>
      </c>
      <c r="H12" s="13">
        <v>150</v>
      </c>
      <c r="I12" s="13">
        <f>G12*15</f>
        <v>60</v>
      </c>
      <c r="J12" s="13">
        <v>30</v>
      </c>
      <c r="K12" s="13">
        <f>G12*H12+I12+J12</f>
        <v>690</v>
      </c>
      <c r="L12" s="35" t="s">
        <v>9</v>
      </c>
      <c r="M12"/>
      <c r="N12"/>
      <c r="O12"/>
      <c r="P12"/>
    </row>
    <row r="13" spans="1:16" s="4" customFormat="1" ht="15" customHeight="1">
      <c r="A13" s="34">
        <f t="shared" si="0"/>
        <v>10</v>
      </c>
      <c r="B13" s="12" t="s">
        <v>49</v>
      </c>
      <c r="C13" s="12" t="s">
        <v>58</v>
      </c>
      <c r="D13" s="12" t="s">
        <v>59</v>
      </c>
      <c r="E13" s="19" t="s">
        <v>10</v>
      </c>
      <c r="F13" s="12" t="s">
        <v>23</v>
      </c>
      <c r="G13" s="12">
        <v>7</v>
      </c>
      <c r="H13" s="13">
        <v>80</v>
      </c>
      <c r="I13" s="13">
        <f>G13*15</f>
        <v>105</v>
      </c>
      <c r="J13" s="13">
        <v>30</v>
      </c>
      <c r="K13" s="13">
        <f>G13*H13+I13+J13</f>
        <v>695</v>
      </c>
      <c r="L13" s="35" t="s">
        <v>9</v>
      </c>
      <c r="M13"/>
      <c r="N13"/>
      <c r="O13"/>
      <c r="P13"/>
    </row>
    <row r="14" spans="1:16" s="4" customFormat="1" ht="15" customHeight="1">
      <c r="A14" s="34">
        <f t="shared" si="0"/>
        <v>11</v>
      </c>
      <c r="B14" s="12" t="s">
        <v>60</v>
      </c>
      <c r="C14" s="12" t="s">
        <v>61</v>
      </c>
      <c r="D14" s="12" t="s">
        <v>62</v>
      </c>
      <c r="E14" s="19" t="s">
        <v>10</v>
      </c>
      <c r="F14" s="12" t="s">
        <v>63</v>
      </c>
      <c r="G14" s="12">
        <v>1</v>
      </c>
      <c r="H14" s="13">
        <v>80</v>
      </c>
      <c r="I14" s="13">
        <f>G14*15</f>
        <v>15</v>
      </c>
      <c r="J14" s="13">
        <v>30</v>
      </c>
      <c r="K14" s="13">
        <f>G14*H14+I14+J14</f>
        <v>125</v>
      </c>
      <c r="L14" s="35" t="s">
        <v>9</v>
      </c>
      <c r="M14"/>
      <c r="N14"/>
      <c r="O14"/>
      <c r="P14"/>
    </row>
    <row r="15" spans="1:16" s="4" customFormat="1" ht="15" customHeight="1">
      <c r="A15" s="34">
        <f t="shared" si="0"/>
        <v>12</v>
      </c>
      <c r="B15" s="12" t="s">
        <v>64</v>
      </c>
      <c r="C15" s="12" t="s">
        <v>65</v>
      </c>
      <c r="D15" s="12" t="s">
        <v>66</v>
      </c>
      <c r="E15" s="19" t="s">
        <v>10</v>
      </c>
      <c r="F15" s="12" t="s">
        <v>67</v>
      </c>
      <c r="G15" s="12">
        <v>5</v>
      </c>
      <c r="H15" s="13">
        <v>80</v>
      </c>
      <c r="I15" s="13">
        <f>G15*15</f>
        <v>75</v>
      </c>
      <c r="J15" s="13">
        <v>30</v>
      </c>
      <c r="K15" s="13">
        <f>G15*H15+I15+J15</f>
        <v>505</v>
      </c>
      <c r="L15" s="35" t="s">
        <v>9</v>
      </c>
      <c r="M15"/>
      <c r="N15"/>
      <c r="O15"/>
      <c r="P15"/>
    </row>
    <row r="16" spans="1:16" s="4" customFormat="1" ht="15" customHeight="1">
      <c r="A16" s="34">
        <f t="shared" si="0"/>
        <v>13</v>
      </c>
      <c r="B16" s="12" t="s">
        <v>64</v>
      </c>
      <c r="C16" s="12" t="s">
        <v>68</v>
      </c>
      <c r="D16" s="12" t="s">
        <v>69</v>
      </c>
      <c r="E16" s="19" t="s">
        <v>10</v>
      </c>
      <c r="F16" s="12" t="s">
        <v>70</v>
      </c>
      <c r="G16" s="12">
        <v>3</v>
      </c>
      <c r="H16" s="13">
        <v>60</v>
      </c>
      <c r="I16" s="13">
        <f>G16*15</f>
        <v>45</v>
      </c>
      <c r="J16" s="13">
        <v>30</v>
      </c>
      <c r="K16" s="13">
        <f>G16*H16+I16+J16</f>
        <v>255</v>
      </c>
      <c r="L16" s="35" t="s">
        <v>9</v>
      </c>
      <c r="M16"/>
      <c r="N16"/>
      <c r="O16"/>
      <c r="P16"/>
    </row>
    <row r="17" spans="1:16" s="4" customFormat="1" ht="15" customHeight="1">
      <c r="A17" s="34">
        <f t="shared" si="0"/>
        <v>14</v>
      </c>
      <c r="B17" s="12" t="s">
        <v>64</v>
      </c>
      <c r="C17" s="12" t="s">
        <v>71</v>
      </c>
      <c r="D17" s="12" t="s">
        <v>72</v>
      </c>
      <c r="E17" s="19" t="s">
        <v>10</v>
      </c>
      <c r="F17" s="19" t="s">
        <v>73</v>
      </c>
      <c r="G17" s="12">
        <v>3</v>
      </c>
      <c r="H17" s="13">
        <v>150</v>
      </c>
      <c r="I17" s="13">
        <f>G17*15</f>
        <v>45</v>
      </c>
      <c r="J17" s="13">
        <v>30</v>
      </c>
      <c r="K17" s="13">
        <f>G17*H17+I17+J17</f>
        <v>525</v>
      </c>
      <c r="L17" s="35" t="s">
        <v>9</v>
      </c>
      <c r="M17"/>
      <c r="N17"/>
      <c r="O17"/>
      <c r="P17"/>
    </row>
    <row r="18" spans="1:16" s="4" customFormat="1" ht="15" customHeight="1">
      <c r="A18" s="34">
        <f t="shared" si="0"/>
        <v>15</v>
      </c>
      <c r="B18" s="12" t="s">
        <v>74</v>
      </c>
      <c r="C18" s="12" t="s">
        <v>75</v>
      </c>
      <c r="D18" s="12" t="s">
        <v>76</v>
      </c>
      <c r="E18" s="19" t="s">
        <v>10</v>
      </c>
      <c r="F18" s="12" t="s">
        <v>28</v>
      </c>
      <c r="G18" s="12">
        <v>8</v>
      </c>
      <c r="H18" s="13">
        <v>80</v>
      </c>
      <c r="I18" s="13">
        <f>G18*15</f>
        <v>120</v>
      </c>
      <c r="J18" s="13">
        <v>30</v>
      </c>
      <c r="K18" s="13">
        <f>G18*H18+I18+J18</f>
        <v>790</v>
      </c>
      <c r="L18" s="35" t="s">
        <v>9</v>
      </c>
      <c r="M18"/>
      <c r="N18"/>
      <c r="O18"/>
      <c r="P18"/>
    </row>
    <row r="19" spans="1:16" s="4" customFormat="1" ht="15" customHeight="1">
      <c r="A19" s="34">
        <f t="shared" si="0"/>
        <v>16</v>
      </c>
      <c r="B19" s="12" t="s">
        <v>77</v>
      </c>
      <c r="C19" s="12" t="s">
        <v>78</v>
      </c>
      <c r="D19" s="12" t="s">
        <v>79</v>
      </c>
      <c r="E19" s="19" t="s">
        <v>10</v>
      </c>
      <c r="F19" s="12" t="s">
        <v>80</v>
      </c>
      <c r="G19" s="12">
        <v>4</v>
      </c>
      <c r="H19" s="13">
        <v>150</v>
      </c>
      <c r="I19" s="13">
        <f>G19*15</f>
        <v>60</v>
      </c>
      <c r="J19" s="13">
        <v>30</v>
      </c>
      <c r="K19" s="13">
        <f>G19*H19+I19+J19</f>
        <v>690</v>
      </c>
      <c r="L19" s="35" t="s">
        <v>9</v>
      </c>
      <c r="M19"/>
      <c r="N19"/>
      <c r="O19"/>
      <c r="P19"/>
    </row>
    <row r="20" spans="1:16" s="4" customFormat="1" ht="15" customHeight="1">
      <c r="A20" s="34">
        <f t="shared" si="0"/>
        <v>17</v>
      </c>
      <c r="B20" s="12" t="s">
        <v>81</v>
      </c>
      <c r="C20" s="12" t="s">
        <v>82</v>
      </c>
      <c r="D20" s="12" t="s">
        <v>83</v>
      </c>
      <c r="E20" s="19" t="s">
        <v>10</v>
      </c>
      <c r="F20" s="12" t="s">
        <v>84</v>
      </c>
      <c r="G20" s="12">
        <v>3</v>
      </c>
      <c r="H20" s="13">
        <v>60</v>
      </c>
      <c r="I20" s="13">
        <f>G20*15</f>
        <v>45</v>
      </c>
      <c r="J20" s="13">
        <v>30</v>
      </c>
      <c r="K20" s="13">
        <f>G20*H20+I20+J20</f>
        <v>255</v>
      </c>
      <c r="L20" s="35" t="s">
        <v>9</v>
      </c>
      <c r="M20"/>
      <c r="N20"/>
      <c r="O20"/>
      <c r="P20"/>
    </row>
    <row r="21" spans="1:16" s="4" customFormat="1" ht="15" customHeight="1">
      <c r="A21" s="34">
        <f t="shared" si="0"/>
        <v>18</v>
      </c>
      <c r="B21" s="12" t="s">
        <v>81</v>
      </c>
      <c r="C21" s="12" t="s">
        <v>85</v>
      </c>
      <c r="D21" s="12" t="s">
        <v>86</v>
      </c>
      <c r="E21" s="19" t="s">
        <v>10</v>
      </c>
      <c r="F21" s="12" t="s">
        <v>24</v>
      </c>
      <c r="G21" s="12">
        <v>13</v>
      </c>
      <c r="H21" s="13">
        <v>60</v>
      </c>
      <c r="I21" s="13">
        <f>G21*15</f>
        <v>195</v>
      </c>
      <c r="J21" s="13">
        <v>30</v>
      </c>
      <c r="K21" s="13">
        <f>G21*H21+I21+J21</f>
        <v>1005</v>
      </c>
      <c r="L21" s="35" t="s">
        <v>9</v>
      </c>
      <c r="M21"/>
      <c r="N21"/>
      <c r="O21"/>
      <c r="P21"/>
    </row>
    <row r="22" spans="1:16" s="4" customFormat="1" ht="15" customHeight="1">
      <c r="A22" s="34">
        <f t="shared" si="0"/>
        <v>19</v>
      </c>
      <c r="B22" s="12" t="s">
        <v>87</v>
      </c>
      <c r="C22" s="12" t="s">
        <v>88</v>
      </c>
      <c r="D22" s="12" t="s">
        <v>89</v>
      </c>
      <c r="E22" s="19" t="s">
        <v>10</v>
      </c>
      <c r="F22" s="12" t="s">
        <v>90</v>
      </c>
      <c r="G22" s="12">
        <v>2</v>
      </c>
      <c r="H22" s="13">
        <v>60</v>
      </c>
      <c r="I22" s="13">
        <f>G22*15</f>
        <v>30</v>
      </c>
      <c r="J22" s="13">
        <v>30</v>
      </c>
      <c r="K22" s="13">
        <f>G22*H22+I22+J22</f>
        <v>180</v>
      </c>
      <c r="L22" s="35" t="s">
        <v>9</v>
      </c>
      <c r="M22"/>
      <c r="N22"/>
      <c r="O22"/>
      <c r="P22"/>
    </row>
    <row r="23" spans="1:16" s="4" customFormat="1" ht="15" customHeight="1">
      <c r="A23" s="34">
        <f t="shared" si="0"/>
        <v>20</v>
      </c>
      <c r="B23" s="12" t="s">
        <v>87</v>
      </c>
      <c r="C23" s="12" t="s">
        <v>91</v>
      </c>
      <c r="D23" s="12" t="s">
        <v>92</v>
      </c>
      <c r="E23" s="19" t="s">
        <v>10</v>
      </c>
      <c r="F23" s="12" t="s">
        <v>63</v>
      </c>
      <c r="G23" s="12">
        <v>10</v>
      </c>
      <c r="H23" s="13">
        <v>80</v>
      </c>
      <c r="I23" s="13">
        <f>G23*15</f>
        <v>150</v>
      </c>
      <c r="J23" s="13">
        <v>30</v>
      </c>
      <c r="K23" s="13">
        <f>G23*H23+I23+J23</f>
        <v>980</v>
      </c>
      <c r="L23" s="35" t="s">
        <v>9</v>
      </c>
      <c r="M23"/>
      <c r="N23"/>
      <c r="O23"/>
      <c r="P23"/>
    </row>
    <row r="24" spans="1:16" s="4" customFormat="1" ht="15" customHeight="1">
      <c r="A24" s="34">
        <f t="shared" si="0"/>
        <v>21</v>
      </c>
      <c r="B24" s="12" t="s">
        <v>87</v>
      </c>
      <c r="C24" s="12" t="s">
        <v>93</v>
      </c>
      <c r="D24" s="12" t="s">
        <v>94</v>
      </c>
      <c r="E24" s="19" t="s">
        <v>10</v>
      </c>
      <c r="F24" s="12" t="s">
        <v>22</v>
      </c>
      <c r="G24" s="12">
        <v>3</v>
      </c>
      <c r="H24" s="13">
        <v>50</v>
      </c>
      <c r="I24" s="13">
        <f>G24*15</f>
        <v>45</v>
      </c>
      <c r="J24" s="13">
        <v>30</v>
      </c>
      <c r="K24" s="13">
        <f>G24*H24+I24+J24</f>
        <v>225</v>
      </c>
      <c r="L24" s="35" t="s">
        <v>9</v>
      </c>
      <c r="M24"/>
      <c r="N24"/>
      <c r="O24"/>
      <c r="P24"/>
    </row>
    <row r="25" spans="1:16" s="4" customFormat="1" ht="15" customHeight="1">
      <c r="A25" s="34">
        <f t="shared" si="0"/>
        <v>22</v>
      </c>
      <c r="B25" s="12" t="s">
        <v>87</v>
      </c>
      <c r="C25" s="12" t="s">
        <v>95</v>
      </c>
      <c r="D25" s="12" t="s">
        <v>96</v>
      </c>
      <c r="E25" s="19" t="s">
        <v>10</v>
      </c>
      <c r="F25" s="12" t="s">
        <v>22</v>
      </c>
      <c r="G25" s="12">
        <v>3</v>
      </c>
      <c r="H25" s="13">
        <v>50</v>
      </c>
      <c r="I25" s="13">
        <f>G25*15</f>
        <v>45</v>
      </c>
      <c r="J25" s="13">
        <v>30</v>
      </c>
      <c r="K25" s="13">
        <f>G25*H25+I25+J25</f>
        <v>225</v>
      </c>
      <c r="L25" s="35" t="s">
        <v>9</v>
      </c>
      <c r="M25"/>
      <c r="N25"/>
      <c r="O25"/>
      <c r="P25"/>
    </row>
    <row r="26" spans="1:16" s="4" customFormat="1" ht="15" customHeight="1">
      <c r="A26" s="34">
        <f t="shared" si="0"/>
        <v>23</v>
      </c>
      <c r="B26" s="12" t="s">
        <v>87</v>
      </c>
      <c r="C26" s="12" t="s">
        <v>97</v>
      </c>
      <c r="D26" s="12" t="s">
        <v>98</v>
      </c>
      <c r="E26" s="19" t="s">
        <v>10</v>
      </c>
      <c r="F26" s="12" t="s">
        <v>8</v>
      </c>
      <c r="G26" s="12">
        <v>2</v>
      </c>
      <c r="H26" s="13">
        <v>80</v>
      </c>
      <c r="I26" s="13">
        <f>G26*15</f>
        <v>30</v>
      </c>
      <c r="J26" s="13">
        <v>30</v>
      </c>
      <c r="K26" s="13">
        <f>G26*H26+I26+J26</f>
        <v>220</v>
      </c>
      <c r="L26" s="35" t="s">
        <v>9</v>
      </c>
      <c r="M26"/>
      <c r="N26"/>
      <c r="O26"/>
      <c r="P26"/>
    </row>
    <row r="27" spans="1:16" s="4" customFormat="1" ht="15" customHeight="1">
      <c r="A27" s="34">
        <f t="shared" si="0"/>
        <v>24</v>
      </c>
      <c r="B27" s="12" t="s">
        <v>87</v>
      </c>
      <c r="C27" s="12" t="s">
        <v>99</v>
      </c>
      <c r="D27" s="12" t="s">
        <v>100</v>
      </c>
      <c r="E27" s="19" t="s">
        <v>10</v>
      </c>
      <c r="F27" s="12" t="s">
        <v>28</v>
      </c>
      <c r="G27" s="12">
        <v>5</v>
      </c>
      <c r="H27" s="13">
        <v>80</v>
      </c>
      <c r="I27" s="13">
        <f>G27*15</f>
        <v>75</v>
      </c>
      <c r="J27" s="13">
        <v>30</v>
      </c>
      <c r="K27" s="13">
        <f>G27*H27+I27+J27</f>
        <v>505</v>
      </c>
      <c r="L27" s="35" t="s">
        <v>9</v>
      </c>
      <c r="M27"/>
      <c r="N27"/>
      <c r="O27"/>
      <c r="P27"/>
    </row>
    <row r="28" spans="1:16" s="4" customFormat="1" ht="15" customHeight="1">
      <c r="A28" s="34">
        <f t="shared" si="0"/>
        <v>25</v>
      </c>
      <c r="B28" s="12" t="s">
        <v>101</v>
      </c>
      <c r="C28" s="12" t="s">
        <v>102</v>
      </c>
      <c r="D28" s="12" t="s">
        <v>103</v>
      </c>
      <c r="E28" s="19" t="s">
        <v>10</v>
      </c>
      <c r="F28" s="12" t="s">
        <v>104</v>
      </c>
      <c r="G28" s="12">
        <v>3</v>
      </c>
      <c r="H28" s="13">
        <v>60</v>
      </c>
      <c r="I28" s="13">
        <f>G28*15</f>
        <v>45</v>
      </c>
      <c r="J28" s="13">
        <v>30</v>
      </c>
      <c r="K28" s="13">
        <f>G28*H28+I28+J28</f>
        <v>255</v>
      </c>
      <c r="L28" s="35" t="s">
        <v>9</v>
      </c>
      <c r="M28"/>
      <c r="N28"/>
      <c r="O28"/>
      <c r="P28"/>
    </row>
    <row r="29" spans="1:16" s="4" customFormat="1" ht="15" customHeight="1">
      <c r="A29" s="34">
        <f t="shared" si="0"/>
        <v>26</v>
      </c>
      <c r="B29" s="12" t="s">
        <v>101</v>
      </c>
      <c r="C29" s="12" t="s">
        <v>105</v>
      </c>
      <c r="D29" s="12" t="s">
        <v>106</v>
      </c>
      <c r="E29" s="19" t="s">
        <v>10</v>
      </c>
      <c r="F29" s="12" t="s">
        <v>25</v>
      </c>
      <c r="G29" s="12">
        <v>3</v>
      </c>
      <c r="H29" s="13">
        <v>80</v>
      </c>
      <c r="I29" s="13">
        <f>G29*15</f>
        <v>45</v>
      </c>
      <c r="J29" s="13">
        <v>30</v>
      </c>
      <c r="K29" s="13">
        <f>G29*H29+I29+J29</f>
        <v>315</v>
      </c>
      <c r="L29" s="35" t="s">
        <v>9</v>
      </c>
      <c r="M29"/>
      <c r="N29"/>
      <c r="O29"/>
      <c r="P29"/>
    </row>
    <row r="30" spans="1:16" s="4" customFormat="1" ht="15" customHeight="1">
      <c r="A30" s="34">
        <f t="shared" si="0"/>
        <v>27</v>
      </c>
      <c r="B30" s="12" t="s">
        <v>101</v>
      </c>
      <c r="C30" s="12" t="s">
        <v>107</v>
      </c>
      <c r="D30" s="12" t="s">
        <v>108</v>
      </c>
      <c r="E30" s="19" t="s">
        <v>10</v>
      </c>
      <c r="F30" s="12" t="s">
        <v>23</v>
      </c>
      <c r="G30" s="12">
        <v>3</v>
      </c>
      <c r="H30" s="13">
        <v>80</v>
      </c>
      <c r="I30" s="13">
        <f>G30*15</f>
        <v>45</v>
      </c>
      <c r="J30" s="13">
        <v>30</v>
      </c>
      <c r="K30" s="13">
        <f>G30*H30+I30+J30</f>
        <v>315</v>
      </c>
      <c r="L30" s="35" t="s">
        <v>9</v>
      </c>
      <c r="M30"/>
      <c r="N30"/>
      <c r="O30"/>
      <c r="P30"/>
    </row>
    <row r="31" spans="1:16" s="4" customFormat="1" ht="15" customHeight="1">
      <c r="A31" s="36" t="s">
        <v>109</v>
      </c>
      <c r="B31" s="23"/>
      <c r="C31" s="23"/>
      <c r="D31" s="23"/>
      <c r="E31" s="23"/>
      <c r="F31" s="23"/>
      <c r="G31" s="23"/>
      <c r="H31" s="23"/>
      <c r="I31" s="23"/>
      <c r="J31" s="24"/>
      <c r="K31" s="14">
        <f>SUM(K4:K30)</f>
        <v>11940</v>
      </c>
      <c r="L31" s="37"/>
      <c r="M31"/>
      <c r="N31"/>
      <c r="O31"/>
      <c r="P31"/>
    </row>
    <row r="32" spans="1:16" s="4" customFormat="1" ht="15" customHeight="1">
      <c r="A32" s="38"/>
      <c r="B32" s="39"/>
      <c r="C32" s="39"/>
      <c r="D32" s="39"/>
      <c r="E32" s="39"/>
      <c r="F32" s="39"/>
      <c r="G32" s="9">
        <f>SUM(G4:G30)</f>
        <v>120</v>
      </c>
      <c r="H32" s="40"/>
      <c r="I32" s="40"/>
      <c r="J32" s="40"/>
      <c r="K32" s="40"/>
      <c r="L32" s="41"/>
      <c r="M32"/>
      <c r="N32"/>
      <c r="O32"/>
      <c r="P32"/>
    </row>
    <row r="33" spans="1:13" s="3" customFormat="1" ht="30" customHeight="1">
      <c r="A33" s="42" t="s">
        <v>30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43"/>
      <c r="M33" s="16"/>
    </row>
    <row r="34" spans="1:13" s="3" customFormat="1" ht="30" customHeight="1" thickBot="1">
      <c r="A34" s="44" t="s">
        <v>1</v>
      </c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6"/>
      <c r="M34" s="16"/>
    </row>
  </sheetData>
  <sortState ref="B4:L23">
    <sortCondition ref="H4:H23"/>
    <sortCondition ref="C4:C23"/>
  </sortState>
  <mergeCells count="7">
    <mergeCell ref="A31:J31"/>
    <mergeCell ref="A33:L33"/>
    <mergeCell ref="A34:L34"/>
    <mergeCell ref="G1:K1"/>
    <mergeCell ref="G2:K2"/>
    <mergeCell ref="A1:F1"/>
    <mergeCell ref="A2:F2"/>
  </mergeCells>
  <pageMargins left="0.33" right="0.11811023622047245" top="0.74803149606299213" bottom="0.74803149606299213" header="0.31496062992125984" footer="0.31496062992125984"/>
  <pageSetup scale="9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2024-08-09T13:52:44Z</cp:lastPrinted>
  <dcterms:created xsi:type="dcterms:W3CDTF">2024-03-09T08:24:46Z</dcterms:created>
  <dcterms:modified xsi:type="dcterms:W3CDTF">2024-08-09T13:52:46Z</dcterms:modified>
</cp:coreProperties>
</file>