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4"/>
  <c r="K4" s="1"/>
  <c r="K16" l="1"/>
</calcChain>
</file>

<file path=xl/sharedStrings.xml><?xml version="1.0" encoding="utf-8"?>
<sst xmlns="http://schemas.openxmlformats.org/spreadsheetml/2006/main" count="77" uniqueCount="55">
  <si>
    <t>02/4/2025</t>
  </si>
  <si>
    <t>0478</t>
  </si>
  <si>
    <t>0506</t>
  </si>
  <si>
    <t>0488</t>
  </si>
  <si>
    <t>490</t>
  </si>
  <si>
    <t>03/4/2025</t>
  </si>
  <si>
    <t>484</t>
  </si>
  <si>
    <t>503</t>
  </si>
  <si>
    <t>489</t>
  </si>
  <si>
    <t>482</t>
  </si>
  <si>
    <t>08/4/2025</t>
  </si>
  <si>
    <t>19/4/2025</t>
  </si>
  <si>
    <t>0004</t>
  </si>
  <si>
    <t>23/4/2025</t>
  </si>
  <si>
    <t>9</t>
  </si>
  <si>
    <t>25/4/2025</t>
  </si>
  <si>
    <t>0010</t>
  </si>
  <si>
    <t>SL</t>
  </si>
  <si>
    <t>JA/00127</t>
  </si>
  <si>
    <t>JA/00130</t>
  </si>
  <si>
    <t>JA/00131</t>
  </si>
  <si>
    <t>JA/00145</t>
  </si>
  <si>
    <t>JA/00235</t>
  </si>
  <si>
    <t>JA/00256</t>
  </si>
  <si>
    <t>JA/00284</t>
  </si>
  <si>
    <t>JA/00435</t>
  </si>
  <si>
    <t>JA/00466</t>
  </si>
  <si>
    <t>JA/01338</t>
  </si>
  <si>
    <t>JA/01589</t>
  </si>
  <si>
    <t>JA/01601</t>
  </si>
  <si>
    <t>LR NO</t>
  </si>
  <si>
    <t>DATE</t>
  </si>
  <si>
    <t>INV NO</t>
  </si>
  <si>
    <t>BOLANGIR</t>
  </si>
  <si>
    <t>BARAIPALI</t>
  </si>
  <si>
    <t>SAMBALPUR</t>
  </si>
  <si>
    <t>RAIRANGPUR</t>
  </si>
  <si>
    <t>BOUDH</t>
  </si>
  <si>
    <t>SALIPUR</t>
  </si>
  <si>
    <t>BERHAMPUR</t>
  </si>
  <si>
    <t>PHULBANI</t>
  </si>
  <si>
    <t>CTC</t>
  </si>
  <si>
    <t>FROM</t>
  </si>
  <si>
    <t>TO</t>
  </si>
  <si>
    <t>WEIGHT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</si>
  <si>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</si>
  <si>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</si>
  <si>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</si>
  <si>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</si>
  <si>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</si>
  <si>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THE WAXPOL INDUSTRIES LIMITED
Address:K K BHAWSINKA CAMPUS 560/841  CANTONMENT ROAD,CUTTACK,7978075031
GST No:21AABCT2440B1Z8
</t>
  </si>
  <si>
    <t>Thanking you for your business.
PRAGATI LOGISTICS</t>
  </si>
  <si>
    <t>Kindly, verify &amp; confirm within 7 days, else GST will be filed by 20th MAY, 2025. 
GST to be paid by Consignor under Reverse Charge Mechanism(RCM) as per GST.</t>
  </si>
  <si>
    <t xml:space="preserve">Bill Date: 30/04/2025
Bill NO : 4965
Total Amount: 6084.00
</t>
  </si>
  <si>
    <t>(RUPEES SIX THOUSAND EIGHTY FOUR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</si>
</sst>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0" xfId="0" applyNumberFormat="1" applyFont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7</xdr:col>
      <xdr:colOff>247650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37338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6.42578125" customWidth="1"/>
    <col min="10" max="10" width="7.85546875" customWidth="1"/>
  </cols>
  <sheetData>
    <row r="1" spans="1:13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49</v>
      </c>
      <c r="J1" s="19"/>
      <c r="K1" s="19"/>
    </row>
    <row r="2" spans="1:13" s="1" customFormat="1" ht="80.25" customHeight="1">
      <c r="A2" s="16" t="s">
        <v>50</v>
      </c>
      <c r="B2" s="17"/>
      <c r="C2" s="17"/>
      <c r="D2" s="17"/>
      <c r="E2" s="17"/>
      <c r="F2" s="17"/>
      <c r="G2" s="17"/>
      <c r="H2" s="18"/>
      <c r="I2" s="20" t="s">
        <v>53</v>
      </c>
      <c r="J2" s="20"/>
      <c r="K2" s="20"/>
    </row>
    <row r="3" spans="1:13" s="5" customFormat="1">
      <c r="A3" s="4" t="s">
        <v>17</v>
      </c>
      <c r="B3" s="4" t="s">
        <v>31</v>
      </c>
      <c r="C3" s="4" t="s">
        <v>30</v>
      </c>
      <c r="D3" s="4" t="s">
        <v>32</v>
      </c>
      <c r="E3" s="4" t="s">
        <v>42</v>
      </c>
      <c r="F3" s="4" t="s">
        <v>43</v>
      </c>
      <c r="G3" s="4" t="s">
        <v>45</v>
      </c>
      <c r="H3" s="4" t="s">
        <v>44</v>
      </c>
      <c r="I3" s="4" t="s">
        <v>46</v>
      </c>
      <c r="J3" s="4" t="s">
        <v>47</v>
      </c>
      <c r="K3" s="4" t="s">
        <v>48</v>
      </c>
    </row>
    <row r="4" spans="1:13">
      <c r="A4" s="2">
        <v>1</v>
      </c>
      <c r="B4" s="2" t="s">
        <v>0</v>
      </c>
      <c r="C4" s="2" t="s">
        <v>18</v>
      </c>
      <c r="D4" s="2" t="s">
        <v>1</v>
      </c>
      <c r="E4" s="3" t="s">
        <v>41</v>
      </c>
      <c r="F4" s="2" t="s">
        <v>33</v>
      </c>
      <c r="G4" s="2">
        <v>29</v>
      </c>
      <c r="H4" s="2">
        <v>230</v>
      </c>
      <c r="I4" s="8">
        <f>VLOOKUP(F4,'[1]BIOSTARDT INDIA'!$C$3:$E$328,3,FALSE)</f>
        <v>4.88</v>
      </c>
      <c r="J4" s="8">
        <v>20</v>
      </c>
      <c r="K4" s="8">
        <f>H4*I4+J4</f>
        <v>1142.3999999999999</v>
      </c>
    </row>
    <row r="5" spans="1:13">
      <c r="A5" s="2">
        <v>2</v>
      </c>
      <c r="B5" s="2" t="s">
        <v>0</v>
      </c>
      <c r="C5" s="2" t="s">
        <v>19</v>
      </c>
      <c r="D5" s="2" t="s">
        <v>2</v>
      </c>
      <c r="E5" s="3" t="s">
        <v>41</v>
      </c>
      <c r="F5" s="2" t="s">
        <v>34</v>
      </c>
      <c r="G5" s="2">
        <v>8</v>
      </c>
      <c r="H5" s="2">
        <v>120</v>
      </c>
      <c r="I5" s="8">
        <f>VLOOKUP(F5,'[1]BIOSTARDT INDIA'!$C$3:$E$328,3,FALSE)</f>
        <v>3.75</v>
      </c>
      <c r="J5" s="8">
        <v>20</v>
      </c>
      <c r="K5" s="8">
        <f t="shared" ref="K5:K15" si="0">H5*I5+J5</f>
        <v>470</v>
      </c>
    </row>
    <row r="6" spans="1:13">
      <c r="A6" s="2">
        <v>3</v>
      </c>
      <c r="B6" s="2" t="s">
        <v>0</v>
      </c>
      <c r="C6" s="2" t="s">
        <v>20</v>
      </c>
      <c r="D6" s="2" t="s">
        <v>3</v>
      </c>
      <c r="E6" s="3" t="s">
        <v>41</v>
      </c>
      <c r="F6" s="2" t="s">
        <v>35</v>
      </c>
      <c r="G6" s="2">
        <v>18</v>
      </c>
      <c r="H6" s="2">
        <v>220</v>
      </c>
      <c r="I6" s="8">
        <f>VLOOKUP(F6,'[1]BIOSTARDT INDIA'!$C$3:$E$328,3,FALSE)</f>
        <v>3.75</v>
      </c>
      <c r="J6" s="8">
        <v>20</v>
      </c>
      <c r="K6" s="8">
        <f t="shared" si="0"/>
        <v>845</v>
      </c>
    </row>
    <row r="7" spans="1:13">
      <c r="A7" s="2">
        <v>4</v>
      </c>
      <c r="B7" s="2" t="s">
        <v>0</v>
      </c>
      <c r="C7" s="2" t="s">
        <v>21</v>
      </c>
      <c r="D7" s="2" t="s">
        <v>4</v>
      </c>
      <c r="E7" s="3" t="s">
        <v>41</v>
      </c>
      <c r="F7" s="2" t="s">
        <v>36</v>
      </c>
      <c r="G7" s="2">
        <v>2</v>
      </c>
      <c r="H7" s="2">
        <v>16</v>
      </c>
      <c r="I7" s="8">
        <f>VLOOKUP(F7,'[1]BIOSTARDT INDIA'!$C$3:$E$328,3,FALSE)</f>
        <v>3.75</v>
      </c>
      <c r="J7" s="8">
        <v>20</v>
      </c>
      <c r="K7" s="8">
        <f>50*I7+J7</f>
        <v>207.5</v>
      </c>
    </row>
    <row r="8" spans="1:13">
      <c r="A8" s="2">
        <v>5</v>
      </c>
      <c r="B8" s="2" t="s">
        <v>5</v>
      </c>
      <c r="C8" s="2" t="s">
        <v>22</v>
      </c>
      <c r="D8" s="2" t="s">
        <v>6</v>
      </c>
      <c r="E8" s="3" t="s">
        <v>41</v>
      </c>
      <c r="F8" s="2" t="s">
        <v>37</v>
      </c>
      <c r="G8" s="2">
        <v>28</v>
      </c>
      <c r="H8" s="2">
        <v>230</v>
      </c>
      <c r="I8" s="8">
        <f>VLOOKUP(F8,'[1]BIOSTARDT INDIA'!$C$3:$E$328,3,FALSE)</f>
        <v>3.75</v>
      </c>
      <c r="J8" s="8">
        <v>20</v>
      </c>
      <c r="K8" s="8">
        <f t="shared" si="0"/>
        <v>882.5</v>
      </c>
    </row>
    <row r="9" spans="1:13">
      <c r="A9" s="2">
        <v>6</v>
      </c>
      <c r="B9" s="2" t="s">
        <v>5</v>
      </c>
      <c r="C9" s="2" t="s">
        <v>23</v>
      </c>
      <c r="D9" s="2" t="s">
        <v>7</v>
      </c>
      <c r="E9" s="3" t="s">
        <v>41</v>
      </c>
      <c r="F9" s="2" t="s">
        <v>38</v>
      </c>
      <c r="G9" s="2">
        <v>5</v>
      </c>
      <c r="H9" s="2">
        <v>35</v>
      </c>
      <c r="I9" s="8">
        <f>VLOOKUP(F9,'[1]BIOSTARDT INDIA'!$C$3:$E$328,3,FALSE)</f>
        <v>3</v>
      </c>
      <c r="J9" s="8">
        <v>20</v>
      </c>
      <c r="K9" s="8">
        <f>50*I9+J9</f>
        <v>170</v>
      </c>
    </row>
    <row r="10" spans="1:13">
      <c r="A10" s="2">
        <v>7</v>
      </c>
      <c r="B10" s="2" t="s">
        <v>0</v>
      </c>
      <c r="C10" s="2" t="s">
        <v>24</v>
      </c>
      <c r="D10" s="2" t="s">
        <v>8</v>
      </c>
      <c r="E10" s="3" t="s">
        <v>41</v>
      </c>
      <c r="F10" s="2" t="s">
        <v>39</v>
      </c>
      <c r="G10" s="2">
        <v>7</v>
      </c>
      <c r="H10" s="2">
        <v>90</v>
      </c>
      <c r="I10" s="8">
        <f>VLOOKUP(F10,'[1]BIOSTARDT INDIA'!$C$3:$E$328,3,FALSE)</f>
        <v>3.75</v>
      </c>
      <c r="J10" s="8">
        <v>20</v>
      </c>
      <c r="K10" s="8">
        <f t="shared" si="0"/>
        <v>357.5</v>
      </c>
    </row>
    <row r="11" spans="1:13">
      <c r="A11" s="2">
        <v>8</v>
      </c>
      <c r="B11" s="2" t="s">
        <v>5</v>
      </c>
      <c r="C11" s="2" t="s">
        <v>25</v>
      </c>
      <c r="D11" s="2" t="s">
        <v>9</v>
      </c>
      <c r="E11" s="3" t="s">
        <v>41</v>
      </c>
      <c r="F11" s="2" t="s">
        <v>40</v>
      </c>
      <c r="G11" s="2">
        <v>6</v>
      </c>
      <c r="H11" s="2">
        <v>60</v>
      </c>
      <c r="I11" s="8">
        <f>VLOOKUP(F11,'[1]BIOSTARDT INDIA'!$C$3:$E$328,3,FALSE)</f>
        <v>3.75</v>
      </c>
      <c r="J11" s="8">
        <v>20</v>
      </c>
      <c r="K11" s="8">
        <f t="shared" si="0"/>
        <v>245</v>
      </c>
    </row>
    <row r="12" spans="1:13">
      <c r="A12" s="2">
        <v>9</v>
      </c>
      <c r="B12" s="2" t="s">
        <v>10</v>
      </c>
      <c r="C12" s="2" t="s">
        <v>26</v>
      </c>
      <c r="D12" s="2" t="s">
        <v>8</v>
      </c>
      <c r="E12" s="3" t="s">
        <v>41</v>
      </c>
      <c r="F12" s="2" t="s">
        <v>39</v>
      </c>
      <c r="G12" s="2">
        <v>2</v>
      </c>
      <c r="H12" s="2">
        <v>24</v>
      </c>
      <c r="I12" s="8">
        <f>VLOOKUP(F12,'[1]BIOSTARDT INDIA'!$C$3:$E$328,3,FALSE)</f>
        <v>3.75</v>
      </c>
      <c r="J12" s="8">
        <v>20</v>
      </c>
      <c r="K12" s="8">
        <f>50*I12+J12</f>
        <v>207.5</v>
      </c>
    </row>
    <row r="13" spans="1:13">
      <c r="A13" s="2">
        <v>10</v>
      </c>
      <c r="B13" s="2" t="s">
        <v>11</v>
      </c>
      <c r="C13" s="2" t="s">
        <v>27</v>
      </c>
      <c r="D13" s="2" t="s">
        <v>12</v>
      </c>
      <c r="E13" s="3" t="s">
        <v>41</v>
      </c>
      <c r="F13" s="2" t="s">
        <v>36</v>
      </c>
      <c r="G13" s="2">
        <v>18</v>
      </c>
      <c r="H13" s="2">
        <v>270</v>
      </c>
      <c r="I13" s="8">
        <f>VLOOKUP(F13,'[1]BIOSTARDT INDIA'!$C$3:$E$328,3,FALSE)</f>
        <v>3.75</v>
      </c>
      <c r="J13" s="8">
        <v>20</v>
      </c>
      <c r="K13" s="8">
        <f t="shared" si="0"/>
        <v>1032.5</v>
      </c>
    </row>
    <row r="14" spans="1:13">
      <c r="A14" s="2">
        <v>11</v>
      </c>
      <c r="B14" s="2" t="s">
        <v>13</v>
      </c>
      <c r="C14" s="2" t="s">
        <v>28</v>
      </c>
      <c r="D14" s="2" t="s">
        <v>14</v>
      </c>
      <c r="E14" s="3" t="s">
        <v>41</v>
      </c>
      <c r="F14" s="2" t="s">
        <v>40</v>
      </c>
      <c r="G14" s="2">
        <v>6</v>
      </c>
      <c r="H14" s="2">
        <v>39</v>
      </c>
      <c r="I14" s="8">
        <f>VLOOKUP(F14,'[1]BIOSTARDT INDIA'!$C$3:$E$328,3,FALSE)</f>
        <v>3.75</v>
      </c>
      <c r="J14" s="8">
        <v>20</v>
      </c>
      <c r="K14" s="8">
        <f>50*I14+J14</f>
        <v>207.5</v>
      </c>
      <c r="M14" s="9"/>
    </row>
    <row r="15" spans="1:13">
      <c r="A15" s="2">
        <v>12</v>
      </c>
      <c r="B15" s="2" t="s">
        <v>15</v>
      </c>
      <c r="C15" s="2" t="s">
        <v>29</v>
      </c>
      <c r="D15" s="2" t="s">
        <v>16</v>
      </c>
      <c r="E15" s="3" t="s">
        <v>41</v>
      </c>
      <c r="F15" s="2" t="s">
        <v>39</v>
      </c>
      <c r="G15" s="2">
        <v>6</v>
      </c>
      <c r="H15" s="2">
        <v>79</v>
      </c>
      <c r="I15" s="8">
        <f>VLOOKUP(F15,'[1]BIOSTARDT INDIA'!$C$3:$E$328,3,FALSE)</f>
        <v>3.75</v>
      </c>
      <c r="J15" s="8">
        <v>20</v>
      </c>
      <c r="K15" s="8">
        <f t="shared" si="0"/>
        <v>316.25</v>
      </c>
    </row>
    <row r="16" spans="1:13" s="7" customFormat="1">
      <c r="A16" s="10" t="s">
        <v>54</v>
      </c>
      <c r="B16" s="11"/>
      <c r="C16" s="11"/>
      <c r="D16" s="11"/>
      <c r="E16" s="11"/>
      <c r="F16" s="11"/>
      <c r="G16" s="11"/>
      <c r="H16" s="11"/>
      <c r="I16" s="12"/>
      <c r="J16" s="13"/>
      <c r="K16" s="6">
        <f>ROUND(SUM(K4:K15),0)</f>
        <v>6084</v>
      </c>
    </row>
    <row r="17" spans="1:11" s="7" customFormat="1" ht="30" customHeight="1">
      <c r="A17" s="14" t="s">
        <v>52</v>
      </c>
      <c r="B17" s="14"/>
      <c r="C17" s="14"/>
      <c r="D17" s="14"/>
      <c r="E17" s="14"/>
      <c r="F17" s="14"/>
      <c r="G17" s="14"/>
      <c r="H17" s="14"/>
      <c r="I17" s="15"/>
      <c r="J17" s="15"/>
      <c r="K17" s="15"/>
    </row>
    <row r="18" spans="1:11" s="7" customFormat="1" ht="30" customHeight="1">
      <c r="A18" s="14" t="s">
        <v>51</v>
      </c>
      <c r="B18" s="14"/>
      <c r="C18" s="14"/>
      <c r="D18" s="14"/>
      <c r="E18" s="14"/>
      <c r="F18" s="14"/>
      <c r="G18" s="14"/>
      <c r="H18" s="14"/>
      <c r="I18" s="15"/>
      <c r="J18" s="15"/>
      <c r="K18" s="15"/>
    </row>
  </sheetData>
  <mergeCells count="7">
    <mergeCell ref="A16:J16"/>
    <mergeCell ref="A17:K17"/>
    <mergeCell ref="A18:K18"/>
    <mergeCell ref="A1:H1"/>
    <mergeCell ref="I1:K1"/>
    <mergeCell ref="A2:H2"/>
    <mergeCell ref="I2:K2"/>
  </mergeCells>
  <conditionalFormatting sqref="C16:C18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2025-05-21T07:43:11Z</dcterms:created>
  <dcterms:modified xsi:type="dcterms:W3CDTF">2025-05-21T10:52:18Z</dcterms:modified>
</cp:coreProperties>
</file>