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K5" s="1"/>
  <c r="H6"/>
  <c r="K6" s="1"/>
  <c r="H7"/>
  <c r="K7" s="1"/>
  <c r="H8"/>
  <c r="K8" s="1"/>
  <c r="H9"/>
  <c r="K9" s="1"/>
  <c r="H10"/>
  <c r="K10" s="1"/>
  <c r="H11"/>
  <c r="K11" s="1"/>
  <c r="H4"/>
  <c r="K4" s="1"/>
  <c r="K12" l="1"/>
</calcChain>
</file>

<file path=xl/sharedStrings.xml><?xml version="1.0" encoding="utf-8"?>
<sst xmlns="http://schemas.openxmlformats.org/spreadsheetml/2006/main" count="57" uniqueCount="44">
  <si>
    <t>INVOICE
ATC LOGISTICS,,8984191006
GST No:21CHVPB1842D2ZQ</t>
  </si>
  <si>
    <t>03/1/2024</t>
  </si>
  <si>
    <t>2121</t>
  </si>
  <si>
    <t>2126</t>
  </si>
  <si>
    <t>18/1/2024</t>
  </si>
  <si>
    <t>2247</t>
  </si>
  <si>
    <t>19/1/2024</t>
  </si>
  <si>
    <t>2248</t>
  </si>
  <si>
    <t>23/1/2024</t>
  </si>
  <si>
    <t>2268</t>
  </si>
  <si>
    <t>25/1/2024</t>
  </si>
  <si>
    <t>2304</t>
  </si>
  <si>
    <t>2289</t>
  </si>
  <si>
    <t>27/1/2024</t>
  </si>
  <si>
    <t>2316</t>
  </si>
  <si>
    <t>Kindly, verify &amp; confirm within 7 days, else GST will be filed by 20th January,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</si>
  <si>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</si>
  <si>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</si>
  <si>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</si>
  <si>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</si>
  <si>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</si>
  <si>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</si>
  <si>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</si>
  <si>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</si>
  <si>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</si>
  <si>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</si>
  <si>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PG/CH/07722</t>
  </si>
  <si>
    <t>PG/CH/07721</t>
  </si>
  <si>
    <t>PG/CH/08064</t>
  </si>
  <si>
    <t>PG/CH/08086</t>
  </si>
  <si>
    <t>PG/CH/08170</t>
  </si>
  <si>
    <t>PG/CH/08241</t>
  </si>
  <si>
    <t>PG/CH/08242</t>
  </si>
  <si>
    <t>PG/CH/08273</t>
  </si>
  <si>
    <t>ROURKELA</t>
  </si>
  <si>
    <t>BARIPADA</t>
  </si>
  <si>
    <t>SUNABEDA</t>
  </si>
  <si>
    <t>JHARSUGUDA</t>
  </si>
  <si>
    <t>FROM</t>
  </si>
  <si>
    <t>TO</t>
  </si>
  <si>
    <t>CTC</t>
  </si>
  <si>
    <t>(RUPEES ONE THOUSAND EIGHT HUNDRED NINETY EIGHT ONLY)</t>
  </si>
  <si>
    <t xml:space="preserve">MARUTI ENTERPRISERS
Address:PROFESSORPADA PLOT NO.461, WARDNO.22,CANAL ROAD
COLLEGE SQUARE,753003,ODISHA,8763718652
GST No:21AAGFM9770P1ZO
</t>
  </si>
  <si>
    <t xml:space="preserve">Bill Date:31/01/2024
Bill NO :3968
Total Amount:1898.00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</si>
</sst>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47625</xdr:rowOff>
    </xdr:from>
    <xdr:to>
      <xdr:col>5</xdr:col>
      <xdr:colOff>228599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47625"/>
          <a:ext cx="3095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18" t="s">
        <v>0</v>
      </c>
      <c r="I1" s="18"/>
      <c r="J1" s="18"/>
      <c r="K1" s="18"/>
    </row>
    <row r="2" spans="1:11" ht="90" customHeight="1">
      <c r="A2" s="15" t="s">
        <v>42</v>
      </c>
      <c r="B2" s="16"/>
      <c r="C2" s="16"/>
      <c r="D2" s="16"/>
      <c r="E2" s="16"/>
      <c r="F2" s="16"/>
      <c r="G2" s="17"/>
      <c r="H2" s="18" t="s">
        <v>43</v>
      </c>
      <c r="I2" s="18"/>
      <c r="J2" s="18"/>
      <c r="K2" s="18"/>
    </row>
    <row r="3" spans="1:11" s="3" customFormat="1">
      <c r="A3" s="5" t="s">
        <v>17</v>
      </c>
      <c r="B3" s="5" t="s">
        <v>18</v>
      </c>
      <c r="C3" s="5" t="s">
        <v>19</v>
      </c>
      <c r="D3" s="5" t="s">
        <v>38</v>
      </c>
      <c r="E3" s="5" t="s">
        <v>39</v>
      </c>
      <c r="F3" s="5" t="s">
        <v>20</v>
      </c>
      <c r="G3" s="5" t="s">
        <v>21</v>
      </c>
      <c r="H3" s="6" t="s">
        <v>22</v>
      </c>
      <c r="I3" s="6" t="s">
        <v>23</v>
      </c>
      <c r="J3" s="6" t="s">
        <v>24</v>
      </c>
      <c r="K3" s="6" t="s">
        <v>25</v>
      </c>
    </row>
    <row r="4" spans="1:11">
      <c r="A4" s="4">
        <v>1</v>
      </c>
      <c r="B4" s="4" t="s">
        <v>1</v>
      </c>
      <c r="C4" s="4" t="s">
        <v>26</v>
      </c>
      <c r="D4" s="8" t="s">
        <v>40</v>
      </c>
      <c r="E4" s="4" t="s">
        <v>34</v>
      </c>
      <c r="F4" s="4" t="s">
        <v>2</v>
      </c>
      <c r="G4" s="4">
        <v>4</v>
      </c>
      <c r="H4" s="7">
        <f>VLOOKUP(E4,'[1]MARUTI ENTERPRISERS'!$B$7:$D$17,3,FALSE)</f>
        <v>59</v>
      </c>
      <c r="I4" s="7">
        <v>8</v>
      </c>
      <c r="J4" s="7">
        <v>25</v>
      </c>
      <c r="K4" s="7">
        <f>G4*H4+I4+J4</f>
        <v>269</v>
      </c>
    </row>
    <row r="5" spans="1:11">
      <c r="A5" s="4">
        <v>2</v>
      </c>
      <c r="B5" s="4" t="s">
        <v>1</v>
      </c>
      <c r="C5" s="4" t="s">
        <v>27</v>
      </c>
      <c r="D5" s="8" t="s">
        <v>40</v>
      </c>
      <c r="E5" s="4" t="s">
        <v>34</v>
      </c>
      <c r="F5" s="4" t="s">
        <v>3</v>
      </c>
      <c r="G5" s="4">
        <v>4</v>
      </c>
      <c r="H5" s="7">
        <f>VLOOKUP(E5,'[1]MARUTI ENTERPRISERS'!$B$7:$D$17,3,FALSE)</f>
        <v>59</v>
      </c>
      <c r="I5" s="7">
        <v>8</v>
      </c>
      <c r="J5" s="7">
        <v>25</v>
      </c>
      <c r="K5" s="7">
        <f t="shared" ref="K5:K11" si="0">G5*H5+I5+J5</f>
        <v>269</v>
      </c>
    </row>
    <row r="6" spans="1:11">
      <c r="A6" s="4">
        <v>3</v>
      </c>
      <c r="B6" s="4" t="s">
        <v>4</v>
      </c>
      <c r="C6" s="4" t="s">
        <v>28</v>
      </c>
      <c r="D6" s="8" t="s">
        <v>40</v>
      </c>
      <c r="E6" s="4" t="s">
        <v>35</v>
      </c>
      <c r="F6" s="4" t="s">
        <v>5</v>
      </c>
      <c r="G6" s="4">
        <v>6</v>
      </c>
      <c r="H6" s="7">
        <f>VLOOKUP(E6,'[1]MARUTI ENTERPRISERS'!$B$7:$D$17,3,FALSE)</f>
        <v>54</v>
      </c>
      <c r="I6" s="7">
        <v>12</v>
      </c>
      <c r="J6" s="7">
        <v>25</v>
      </c>
      <c r="K6" s="7">
        <f t="shared" si="0"/>
        <v>361</v>
      </c>
    </row>
    <row r="7" spans="1:11">
      <c r="A7" s="4">
        <v>4</v>
      </c>
      <c r="B7" s="4" t="s">
        <v>6</v>
      </c>
      <c r="C7" s="4" t="s">
        <v>29</v>
      </c>
      <c r="D7" s="8" t="s">
        <v>40</v>
      </c>
      <c r="E7" s="4" t="s">
        <v>35</v>
      </c>
      <c r="F7" s="4" t="s">
        <v>7</v>
      </c>
      <c r="G7" s="4">
        <v>1</v>
      </c>
      <c r="H7" s="7">
        <f>VLOOKUP(E7,'[1]MARUTI ENTERPRISERS'!$B$7:$D$17,3,FALSE)</f>
        <v>54</v>
      </c>
      <c r="I7" s="7">
        <v>2</v>
      </c>
      <c r="J7" s="7">
        <v>25</v>
      </c>
      <c r="K7" s="7">
        <f t="shared" si="0"/>
        <v>81</v>
      </c>
    </row>
    <row r="8" spans="1:11">
      <c r="A8" s="4">
        <v>5</v>
      </c>
      <c r="B8" s="4" t="s">
        <v>8</v>
      </c>
      <c r="C8" s="4" t="s">
        <v>30</v>
      </c>
      <c r="D8" s="8" t="s">
        <v>40</v>
      </c>
      <c r="E8" s="4" t="s">
        <v>34</v>
      </c>
      <c r="F8" s="4" t="s">
        <v>9</v>
      </c>
      <c r="G8" s="4">
        <v>3</v>
      </c>
      <c r="H8" s="7">
        <f>VLOOKUP(E8,'[1]MARUTI ENTERPRISERS'!$B$7:$D$17,3,FALSE)</f>
        <v>59</v>
      </c>
      <c r="I8" s="7">
        <v>6</v>
      </c>
      <c r="J8" s="7">
        <v>25</v>
      </c>
      <c r="K8" s="7">
        <f t="shared" si="0"/>
        <v>208</v>
      </c>
    </row>
    <row r="9" spans="1:11">
      <c r="A9" s="4">
        <v>6</v>
      </c>
      <c r="B9" s="4" t="s">
        <v>10</v>
      </c>
      <c r="C9" s="4" t="s">
        <v>31</v>
      </c>
      <c r="D9" s="8" t="s">
        <v>40</v>
      </c>
      <c r="E9" s="4" t="s">
        <v>36</v>
      </c>
      <c r="F9" s="4" t="s">
        <v>11</v>
      </c>
      <c r="G9" s="4">
        <v>1</v>
      </c>
      <c r="H9" s="7">
        <f>VLOOKUP(E9,'[1]MARUTI ENTERPRISERS'!$B$7:$D$17,3,FALSE)</f>
        <v>104</v>
      </c>
      <c r="I9" s="7">
        <v>2</v>
      </c>
      <c r="J9" s="7">
        <v>25</v>
      </c>
      <c r="K9" s="7">
        <f t="shared" si="0"/>
        <v>131</v>
      </c>
    </row>
    <row r="10" spans="1:11">
      <c r="A10" s="4">
        <v>7</v>
      </c>
      <c r="B10" s="4" t="s">
        <v>10</v>
      </c>
      <c r="C10" s="4" t="s">
        <v>32</v>
      </c>
      <c r="D10" s="8" t="s">
        <v>40</v>
      </c>
      <c r="E10" s="4" t="s">
        <v>34</v>
      </c>
      <c r="F10" s="4" t="s">
        <v>12</v>
      </c>
      <c r="G10" s="4">
        <v>5</v>
      </c>
      <c r="H10" s="7">
        <f>VLOOKUP(E10,'[1]MARUTI ENTERPRISERS'!$B$7:$D$17,3,FALSE)</f>
        <v>59</v>
      </c>
      <c r="I10" s="7">
        <v>10</v>
      </c>
      <c r="J10" s="7">
        <v>25</v>
      </c>
      <c r="K10" s="7">
        <f t="shared" si="0"/>
        <v>330</v>
      </c>
    </row>
    <row r="11" spans="1:11">
      <c r="A11" s="4">
        <v>8</v>
      </c>
      <c r="B11" s="4" t="s">
        <v>13</v>
      </c>
      <c r="C11" s="4" t="s">
        <v>33</v>
      </c>
      <c r="D11" s="8" t="s">
        <v>40</v>
      </c>
      <c r="E11" s="4" t="s">
        <v>37</v>
      </c>
      <c r="F11" s="4" t="s">
        <v>14</v>
      </c>
      <c r="G11" s="4">
        <v>4</v>
      </c>
      <c r="H11" s="7">
        <f>VLOOKUP(E11,'[1]MARUTI ENTERPRISERS'!$B$7:$D$17,3,FALSE)</f>
        <v>54</v>
      </c>
      <c r="I11" s="7">
        <v>8</v>
      </c>
      <c r="J11" s="7">
        <v>25</v>
      </c>
      <c r="K11" s="7">
        <f t="shared" si="0"/>
        <v>249</v>
      </c>
    </row>
    <row r="12" spans="1:11" s="3" customFormat="1">
      <c r="A12" s="9" t="s">
        <v>41</v>
      </c>
      <c r="B12" s="10"/>
      <c r="C12" s="10"/>
      <c r="D12" s="10"/>
      <c r="E12" s="10"/>
      <c r="F12" s="10"/>
      <c r="G12" s="10"/>
      <c r="H12" s="11"/>
      <c r="I12" s="11"/>
      <c r="J12" s="12"/>
      <c r="K12" s="6">
        <f>SUM(K4:K11)</f>
        <v>1898</v>
      </c>
    </row>
    <row r="13" spans="1:11" s="3" customFormat="1" ht="30" customHeight="1">
      <c r="A13" s="13" t="s">
        <v>15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</row>
    <row r="14" spans="1:11" s="3" customFormat="1" ht="30" customHeight="1">
      <c r="A14" s="13" t="s">
        <v>16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</row>
  </sheetData>
  <mergeCells count="7">
    <mergeCell ref="A12:J12"/>
    <mergeCell ref="A13:K13"/>
    <mergeCell ref="A14:K14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2024-02-13T06:01:56Z</cp:lastPrinted>
  <dcterms:created xsi:type="dcterms:W3CDTF">2024-02-13T05:56:39Z</dcterms:created>
  <dcterms:modified xsi:type="dcterms:W3CDTF">2024-02-13T06:01:58Z</dcterms:modified>
</cp:coreProperties>
</file>