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Invoice!$A$3:$L$132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30" i="1" l="1"/>
  <c r="L129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5" i="1"/>
  <c r="J128" i="1"/>
  <c r="I128" i="1"/>
  <c r="H128" i="1"/>
  <c r="L128" i="1" s="1"/>
  <c r="J127" i="1"/>
  <c r="I127" i="1"/>
  <c r="H127" i="1"/>
  <c r="J126" i="1"/>
  <c r="I126" i="1"/>
  <c r="H126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L122" i="1" s="1"/>
  <c r="J121" i="1"/>
  <c r="I121" i="1"/>
  <c r="H121" i="1"/>
  <c r="J120" i="1"/>
  <c r="I120" i="1"/>
  <c r="H120" i="1"/>
  <c r="L120" i="1" s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L112" i="1" s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L104" i="1" s="1"/>
  <c r="J103" i="1"/>
  <c r="I103" i="1"/>
  <c r="L103" i="1" s="1"/>
  <c r="H103" i="1"/>
  <c r="J102" i="1"/>
  <c r="I102" i="1"/>
  <c r="H102" i="1"/>
  <c r="L102" i="1" s="1"/>
  <c r="J101" i="1"/>
  <c r="I101" i="1"/>
  <c r="L101" i="1" s="1"/>
  <c r="H101" i="1"/>
  <c r="J100" i="1"/>
  <c r="I100" i="1"/>
  <c r="H100" i="1"/>
  <c r="L100" i="1" s="1"/>
  <c r="J99" i="1"/>
  <c r="I99" i="1"/>
  <c r="L99" i="1" s="1"/>
  <c r="H99" i="1"/>
  <c r="J98" i="1"/>
  <c r="I98" i="1"/>
  <c r="H98" i="1"/>
  <c r="L98" i="1" s="1"/>
  <c r="J97" i="1"/>
  <c r="I97" i="1"/>
  <c r="L97" i="1" s="1"/>
  <c r="H97" i="1"/>
  <c r="J96" i="1"/>
  <c r="I96" i="1"/>
  <c r="H96" i="1"/>
  <c r="L96" i="1" s="1"/>
  <c r="J95" i="1"/>
  <c r="I95" i="1"/>
  <c r="H95" i="1"/>
  <c r="J94" i="1"/>
  <c r="I94" i="1"/>
  <c r="H94" i="1"/>
  <c r="L94" i="1" s="1"/>
  <c r="J93" i="1"/>
  <c r="I93" i="1"/>
  <c r="H93" i="1"/>
  <c r="J92" i="1"/>
  <c r="I92" i="1"/>
  <c r="H92" i="1"/>
  <c r="L92" i="1" s="1"/>
  <c r="J91" i="1"/>
  <c r="I91" i="1"/>
  <c r="L91" i="1" s="1"/>
  <c r="H91" i="1"/>
  <c r="J90" i="1"/>
  <c r="I90" i="1"/>
  <c r="H90" i="1"/>
  <c r="L90" i="1" s="1"/>
  <c r="J89" i="1"/>
  <c r="I89" i="1"/>
  <c r="L89" i="1" s="1"/>
  <c r="H89" i="1"/>
  <c r="J88" i="1"/>
  <c r="I88" i="1"/>
  <c r="H88" i="1"/>
  <c r="L88" i="1" s="1"/>
  <c r="J87" i="1"/>
  <c r="I87" i="1"/>
  <c r="L87" i="1" s="1"/>
  <c r="H87" i="1"/>
  <c r="J86" i="1"/>
  <c r="I86" i="1"/>
  <c r="H86" i="1"/>
  <c r="L86" i="1" s="1"/>
  <c r="J85" i="1"/>
  <c r="I85" i="1"/>
  <c r="H85" i="1"/>
  <c r="J84" i="1"/>
  <c r="I84" i="1"/>
  <c r="H84" i="1"/>
  <c r="L84" i="1" s="1"/>
  <c r="J83" i="1"/>
  <c r="I83" i="1"/>
  <c r="L83" i="1" s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6" i="1" l="1"/>
  <c r="L7" i="1"/>
  <c r="L8" i="1"/>
  <c r="L9" i="1"/>
  <c r="L11" i="1"/>
  <c r="L12" i="1"/>
  <c r="L13" i="1"/>
  <c r="L14" i="1"/>
  <c r="L15" i="1"/>
  <c r="L16" i="1"/>
  <c r="L17" i="1"/>
  <c r="L18" i="1"/>
  <c r="L19" i="1"/>
  <c r="L21" i="1"/>
  <c r="L47" i="1"/>
  <c r="L48" i="1"/>
  <c r="L49" i="1"/>
  <c r="L50" i="1"/>
  <c r="L51" i="1"/>
  <c r="L52" i="1"/>
  <c r="L53" i="1"/>
  <c r="L55" i="1"/>
  <c r="L61" i="1"/>
  <c r="L62" i="1"/>
  <c r="L63" i="1"/>
  <c r="L65" i="1"/>
  <c r="L67" i="1"/>
  <c r="L68" i="1"/>
  <c r="L69" i="1"/>
  <c r="L71" i="1"/>
  <c r="L73" i="1"/>
  <c r="L75" i="1"/>
  <c r="L76" i="1"/>
  <c r="L77" i="1"/>
  <c r="L79" i="1"/>
  <c r="L80" i="1"/>
  <c r="L81" i="1"/>
  <c r="L82" i="1"/>
  <c r="L37" i="1"/>
  <c r="L59" i="1"/>
  <c r="L66" i="1"/>
  <c r="L116" i="1"/>
  <c r="L10" i="1"/>
  <c r="L70" i="1"/>
  <c r="L72" i="1"/>
  <c r="L74" i="1"/>
  <c r="L118" i="1"/>
  <c r="L31" i="1"/>
  <c r="L43" i="1"/>
  <c r="L45" i="1"/>
  <c r="L57" i="1"/>
  <c r="L64" i="1"/>
  <c r="L78" i="1"/>
  <c r="L95" i="1"/>
  <c r="L108" i="1"/>
  <c r="L114" i="1"/>
  <c r="L121" i="1"/>
  <c r="L20" i="1"/>
  <c r="L22" i="1"/>
  <c r="L23" i="1"/>
  <c r="L24" i="1"/>
  <c r="L25" i="1"/>
  <c r="L26" i="1"/>
  <c r="L27" i="1"/>
  <c r="L28" i="1"/>
  <c r="L29" i="1"/>
  <c r="L32" i="1"/>
  <c r="L33" i="1"/>
  <c r="L34" i="1"/>
  <c r="L35" i="1"/>
  <c r="L36" i="1"/>
  <c r="L39" i="1"/>
  <c r="L41" i="1"/>
  <c r="L46" i="1"/>
  <c r="L54" i="1"/>
  <c r="L56" i="1"/>
  <c r="L60" i="1"/>
  <c r="L85" i="1"/>
  <c r="L93" i="1"/>
  <c r="L105" i="1"/>
  <c r="L106" i="1"/>
  <c r="L107" i="1"/>
  <c r="L110" i="1"/>
  <c r="L111" i="1"/>
  <c r="L113" i="1"/>
  <c r="L124" i="1"/>
  <c r="L126" i="1"/>
  <c r="L4" i="1"/>
  <c r="L30" i="1"/>
  <c r="L38" i="1"/>
  <c r="L40" i="1"/>
  <c r="L42" i="1"/>
  <c r="L44" i="1"/>
  <c r="L58" i="1"/>
  <c r="L109" i="1"/>
  <c r="L115" i="1"/>
  <c r="L117" i="1"/>
  <c r="L119" i="1"/>
  <c r="L123" i="1"/>
  <c r="L125" i="1"/>
  <c r="L127" i="1"/>
  <c r="L5" i="1"/>
</calcChain>
</file>

<file path=xl/sharedStrings.xml><?xml version="1.0" encoding="utf-8"?>
<sst xmlns="http://schemas.openxmlformats.org/spreadsheetml/2006/main" count="643" uniqueCount="342">
  <si>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</si>
  <si>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</si>
  <si>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</si>
  <si>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</si>
  <si>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</si>
  <si>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</si>
  <si>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</si>
  <si>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</si>
  <si>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</si>
  <si>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</si>
  <si>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</si>
  <si>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</si>
  <si>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</si>
  <si>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</si>
  <si>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</si>
  <si>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</si>
  <si>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</si>
  <si>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</si>
  <si>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INVOICE
PRAGATI LOGISTICS,SAMANTA SAHI
 KHUNTIA LANE,8984191006
GST No:21AGHPB9356M1Z9</t>
  </si>
  <si>
    <t>RAYAGADA</t>
  </si>
  <si>
    <t>BHAWANIPATNA</t>
  </si>
  <si>
    <t>ANGUL</t>
  </si>
  <si>
    <t xml:space="preserve">
HINDUSTAN CYCLE AND TUBES PRIVATE LIMITED
Address: PLOT NO.925 KHATA NO.876 AND HOLDING NAO.456/B  BASTIA COLONY JHANJIRMANGALA ,CUTTACK-753009,9338077922
GST No: 21AAACH0814Q1ZS
</t>
  </si>
  <si>
    <t>JAJPUR TOWN</t>
  </si>
  <si>
    <t>DUBURI</t>
  </si>
  <si>
    <t>JHARSUGUDA</t>
  </si>
  <si>
    <t>BOLANGIR</t>
  </si>
  <si>
    <t>BARAGARH</t>
  </si>
  <si>
    <t>TALCHER</t>
  </si>
  <si>
    <t>INV.NO.</t>
  </si>
  <si>
    <t>MALKANGIRI</t>
  </si>
  <si>
    <t>KOTPAD</t>
  </si>
  <si>
    <t>BELPAHAR</t>
  </si>
  <si>
    <t>CHANDPUR</t>
  </si>
  <si>
    <t>PARADEEP</t>
  </si>
  <si>
    <t>RAJ SUNAKHALA</t>
  </si>
  <si>
    <t>RAIRANGPUR</t>
  </si>
  <si>
    <t>BISRA</t>
  </si>
  <si>
    <t>SUNABEDA</t>
  </si>
  <si>
    <t>KEONJHAR</t>
  </si>
  <si>
    <t>DHENKANAL</t>
  </si>
  <si>
    <t>PATTAMUNDAI</t>
  </si>
  <si>
    <t>ATHAGARH</t>
  </si>
  <si>
    <t>UMERKOT</t>
  </si>
  <si>
    <t>CHANDANPUR</t>
  </si>
  <si>
    <t>PANIKOILI</t>
  </si>
  <si>
    <t>DAMANJODI</t>
  </si>
  <si>
    <t>NUAPATNA</t>
  </si>
  <si>
    <t>2019</t>
  </si>
  <si>
    <t>CHANDIKHOL</t>
  </si>
  <si>
    <t>UDALA</t>
  </si>
  <si>
    <t>KENDRAPARA</t>
  </si>
  <si>
    <t>NABARANGPUR</t>
  </si>
  <si>
    <t>SALIPUR</t>
  </si>
  <si>
    <t>Kindly, verify &amp; confirm within 7 days, else GST will be filed by 20th JAN, 2026. 
GST to be paid by Consignor under Reverse Charge Mechanism(RCM) as per GST.</t>
  </si>
  <si>
    <t>01/12/2025</t>
  </si>
  <si>
    <t>PL/DO/12892</t>
  </si>
  <si>
    <t>2455</t>
  </si>
  <si>
    <t>PL/DO/12912</t>
  </si>
  <si>
    <t>2384</t>
  </si>
  <si>
    <t>PL/DO/12972</t>
  </si>
  <si>
    <t>2371</t>
  </si>
  <si>
    <t>PL/MA/09069</t>
  </si>
  <si>
    <t>2360</t>
  </si>
  <si>
    <t>PL/MA/09070</t>
  </si>
  <si>
    <t>2483</t>
  </si>
  <si>
    <t>PL/MA/09075</t>
  </si>
  <si>
    <t>2424</t>
  </si>
  <si>
    <t>PL/MA/09076</t>
  </si>
  <si>
    <t>2418</t>
  </si>
  <si>
    <t>PURUSOTTAMPUR</t>
  </si>
  <si>
    <t>PL/MA/09077</t>
  </si>
  <si>
    <t>2478</t>
  </si>
  <si>
    <t>PHULBANI</t>
  </si>
  <si>
    <t>PL/MA/09080</t>
  </si>
  <si>
    <t>2431</t>
  </si>
  <si>
    <t>BAHALDA</t>
  </si>
  <si>
    <t>PL/MA/09081</t>
  </si>
  <si>
    <t>2482</t>
  </si>
  <si>
    <t>PL/MA/09085</t>
  </si>
  <si>
    <t>2362</t>
  </si>
  <si>
    <t>PL/MA/09095</t>
  </si>
  <si>
    <t>2405</t>
  </si>
  <si>
    <t>PL/MA/09099</t>
  </si>
  <si>
    <t>2386</t>
  </si>
  <si>
    <t>PL/MA/09100</t>
  </si>
  <si>
    <t>2376</t>
  </si>
  <si>
    <t>PL/MA/09101</t>
  </si>
  <si>
    <t>2397</t>
  </si>
  <si>
    <t>PL/MA/09102</t>
  </si>
  <si>
    <t>2396</t>
  </si>
  <si>
    <t>PL/MA/09103</t>
  </si>
  <si>
    <t>2407</t>
  </si>
  <si>
    <t>PL/MA/09118</t>
  </si>
  <si>
    <t>2420</t>
  </si>
  <si>
    <t>PL/MA/09119</t>
  </si>
  <si>
    <t>2353</t>
  </si>
  <si>
    <t>PL/MA/09120</t>
  </si>
  <si>
    <t>2427</t>
  </si>
  <si>
    <t>PL/MA/09121</t>
  </si>
  <si>
    <t>2436</t>
  </si>
  <si>
    <t>PL/MA/09122</t>
  </si>
  <si>
    <t>2477</t>
  </si>
  <si>
    <t>PL/MA/09123</t>
  </si>
  <si>
    <t>2430</t>
  </si>
  <si>
    <t>PL/MA/09124</t>
  </si>
  <si>
    <t>2437</t>
  </si>
  <si>
    <t>02/12/2025</t>
  </si>
  <si>
    <t>PL/DO/12891</t>
  </si>
  <si>
    <t>2454</t>
  </si>
  <si>
    <t>PL/DO/13042</t>
  </si>
  <si>
    <t>2316</t>
  </si>
  <si>
    <t>NAYAGARH</t>
  </si>
  <si>
    <t>PL/DO/13043</t>
  </si>
  <si>
    <t>2452</t>
  </si>
  <si>
    <t>PL/DO/13117</t>
  </si>
  <si>
    <t>2459</t>
  </si>
  <si>
    <t>03/12/2025</t>
  </si>
  <si>
    <t>PL/DO/12992</t>
  </si>
  <si>
    <t>2480</t>
  </si>
  <si>
    <t>PL/DO/12999</t>
  </si>
  <si>
    <t>2471</t>
  </si>
  <si>
    <t>PL/DO/13040</t>
  </si>
  <si>
    <t>2379</t>
  </si>
  <si>
    <t>PL/DO/13045</t>
  </si>
  <si>
    <t>2442</t>
  </si>
  <si>
    <t>PL/MA/09209</t>
  </si>
  <si>
    <t>2410</t>
  </si>
  <si>
    <t>PL/MA/09213</t>
  </si>
  <si>
    <t>2475</t>
  </si>
  <si>
    <t>PL/MA/09214</t>
  </si>
  <si>
    <t>2352</t>
  </si>
  <si>
    <t>PL/MA/09227</t>
  </si>
  <si>
    <t>2348</t>
  </si>
  <si>
    <t>PL/MA/09240</t>
  </si>
  <si>
    <t>2468</t>
  </si>
  <si>
    <t>PL/MA/09241</t>
  </si>
  <si>
    <t>2463</t>
  </si>
  <si>
    <t>04/12/2025</t>
  </si>
  <si>
    <t>PL/DO/13051</t>
  </si>
  <si>
    <t>2462</t>
  </si>
  <si>
    <t>BHUBAN</t>
  </si>
  <si>
    <t>PL/MA/09245</t>
  </si>
  <si>
    <t>2413</t>
  </si>
  <si>
    <t>PL/MA/09246</t>
  </si>
  <si>
    <t>2412</t>
  </si>
  <si>
    <t>PL/MA/09265</t>
  </si>
  <si>
    <t>2447</t>
  </si>
  <si>
    <t>PL/MA/09268</t>
  </si>
  <si>
    <t>2494</t>
  </si>
  <si>
    <t>PL/MA/09276</t>
  </si>
  <si>
    <t>2422</t>
  </si>
  <si>
    <t>05/12/2025</t>
  </si>
  <si>
    <t>PL/DO/13093</t>
  </si>
  <si>
    <t>245</t>
  </si>
  <si>
    <t>PL/DO/13127</t>
  </si>
  <si>
    <t>235</t>
  </si>
  <si>
    <t>PL/MA/09285</t>
  </si>
  <si>
    <t>2500</t>
  </si>
  <si>
    <t>PL/MA/09288</t>
  </si>
  <si>
    <t>2489</t>
  </si>
  <si>
    <t>DHAMANAHANDI</t>
  </si>
  <si>
    <t>PL/MA/09323</t>
  </si>
  <si>
    <t>2441</t>
  </si>
  <si>
    <t>PL/MA/09324</t>
  </si>
  <si>
    <t>2439</t>
  </si>
  <si>
    <t>06/12/2025</t>
  </si>
  <si>
    <t>PL/DO/13187</t>
  </si>
  <si>
    <t>2451</t>
  </si>
  <si>
    <t>PL/DO/13191</t>
  </si>
  <si>
    <t>2328</t>
  </si>
  <si>
    <t>PL/DO/13217</t>
  </si>
  <si>
    <t>2492</t>
  </si>
  <si>
    <t>08/12/2025</t>
  </si>
  <si>
    <t>PL/DO/13208</t>
  </si>
  <si>
    <t>2446</t>
  </si>
  <si>
    <t>PL/DO/13223</t>
  </si>
  <si>
    <t>2466</t>
  </si>
  <si>
    <t>PL/DO/13309</t>
  </si>
  <si>
    <t>2509</t>
  </si>
  <si>
    <t>PL/MA/09344</t>
  </si>
  <si>
    <t>2510</t>
  </si>
  <si>
    <t>PL/MA/09363</t>
  </si>
  <si>
    <t>2515</t>
  </si>
  <si>
    <t>PL/MA/09364</t>
  </si>
  <si>
    <t>2408</t>
  </si>
  <si>
    <t>09/12/2025</t>
  </si>
  <si>
    <t>PL/DO/13265</t>
  </si>
  <si>
    <t>2516</t>
  </si>
  <si>
    <t>ANANDAPUR</t>
  </si>
  <si>
    <t>10/12/2025</t>
  </si>
  <si>
    <t>PL/MA/09431</t>
  </si>
  <si>
    <t>2524</t>
  </si>
  <si>
    <t>11/12/2025</t>
  </si>
  <si>
    <t>PL/DO/13357</t>
  </si>
  <si>
    <t>2520</t>
  </si>
  <si>
    <t>PL/DO/13377</t>
  </si>
  <si>
    <t>2531</t>
  </si>
  <si>
    <t>KHURDA</t>
  </si>
  <si>
    <t>PL/MA/09481</t>
  </si>
  <si>
    <t>2526</t>
  </si>
  <si>
    <t>PL/MA/09496</t>
  </si>
  <si>
    <t>2383</t>
  </si>
  <si>
    <t>12/12/2025</t>
  </si>
  <si>
    <t>PL/DO/13396</t>
  </si>
  <si>
    <t>2530</t>
  </si>
  <si>
    <t>PL/DO/13485</t>
  </si>
  <si>
    <t>2537</t>
  </si>
  <si>
    <t>PL/MA/09493</t>
  </si>
  <si>
    <t>2528</t>
  </si>
  <si>
    <t>PL/MA/09516</t>
  </si>
  <si>
    <t>2540</t>
  </si>
  <si>
    <t>PL/MA/09517</t>
  </si>
  <si>
    <t>2539</t>
  </si>
  <si>
    <t>13/12/2025</t>
  </si>
  <si>
    <t>PL/DO/13494</t>
  </si>
  <si>
    <t>2525</t>
  </si>
  <si>
    <t>UTTARA</t>
  </si>
  <si>
    <t>PL/MA/09553</t>
  </si>
  <si>
    <t>2552</t>
  </si>
  <si>
    <t>PL/MA/09554</t>
  </si>
  <si>
    <t>2538</t>
  </si>
  <si>
    <t>PL/MA/09555</t>
  </si>
  <si>
    <t>2485</t>
  </si>
  <si>
    <t>16/12/2025</t>
  </si>
  <si>
    <t>PL/DO/13573</t>
  </si>
  <si>
    <t>2564</t>
  </si>
  <si>
    <t>PL/DO/13574</t>
  </si>
  <si>
    <t>2548</t>
  </si>
  <si>
    <t>PL/DO/13575</t>
  </si>
  <si>
    <t>2550</t>
  </si>
  <si>
    <t>PL/MA/09616</t>
  </si>
  <si>
    <t>2562</t>
  </si>
  <si>
    <t>18/12/2025</t>
  </si>
  <si>
    <t>PL/DO/13638</t>
  </si>
  <si>
    <t>426</t>
  </si>
  <si>
    <t>KALAPATHAR</t>
  </si>
  <si>
    <t>PL/DO/13640</t>
  </si>
  <si>
    <t>2559</t>
  </si>
  <si>
    <t>PL/DO/13650</t>
  </si>
  <si>
    <t>2554</t>
  </si>
  <si>
    <t>PL/DO/13651</t>
  </si>
  <si>
    <t>2553</t>
  </si>
  <si>
    <t>PL/DO/13652</t>
  </si>
  <si>
    <t>2543</t>
  </si>
  <si>
    <t>PL/MA/09663</t>
  </si>
  <si>
    <t>2557</t>
  </si>
  <si>
    <t>PL/MA/09664</t>
  </si>
  <si>
    <t>2577</t>
  </si>
  <si>
    <t>PL/MA/09665</t>
  </si>
  <si>
    <t>2571</t>
  </si>
  <si>
    <t>PL/MA/09669</t>
  </si>
  <si>
    <t>2561</t>
  </si>
  <si>
    <t>PL/MA/09673</t>
  </si>
  <si>
    <t>2558</t>
  </si>
  <si>
    <t>19/12/2025</t>
  </si>
  <si>
    <t>PL/MA/09716</t>
  </si>
  <si>
    <t>2581</t>
  </si>
  <si>
    <t>REDHAKHOL</t>
  </si>
  <si>
    <t>PL/MA/09717</t>
  </si>
  <si>
    <t>2591</t>
  </si>
  <si>
    <t>20/12/2025</t>
  </si>
  <si>
    <t>PL/DO/13728</t>
  </si>
  <si>
    <t>PL/DO/13729</t>
  </si>
  <si>
    <t>2594</t>
  </si>
  <si>
    <t>25/12/2025</t>
  </si>
  <si>
    <t>PL/DO/13918</t>
  </si>
  <si>
    <t>2616</t>
  </si>
  <si>
    <t>PL/DO/13919</t>
  </si>
  <si>
    <t>2622</t>
  </si>
  <si>
    <t>PL/DO/13928</t>
  </si>
  <si>
    <t>JARKA</t>
  </si>
  <si>
    <t>PL/MA/09874</t>
  </si>
  <si>
    <t>2604</t>
  </si>
  <si>
    <t>KORAPUT</t>
  </si>
  <si>
    <t>PL/MA/09875</t>
  </si>
  <si>
    <t>2623</t>
  </si>
  <si>
    <t>PL/MA/09876</t>
  </si>
  <si>
    <t>2585</t>
  </si>
  <si>
    <t>PL/MA/09877</t>
  </si>
  <si>
    <t>2621</t>
  </si>
  <si>
    <t>PL/MA/09878</t>
  </si>
  <si>
    <t>2605</t>
  </si>
  <si>
    <t>PL/MA/09879</t>
  </si>
  <si>
    <t>2627</t>
  </si>
  <si>
    <t>TITILAGARH</t>
  </si>
  <si>
    <t>26/12/2025</t>
  </si>
  <si>
    <t>PL/DO/13967</t>
  </si>
  <si>
    <t>2640</t>
  </si>
  <si>
    <t>PL/MA/09929</t>
  </si>
  <si>
    <t>2636</t>
  </si>
  <si>
    <t>PL/MA/09930</t>
  </si>
  <si>
    <t>2643</t>
  </si>
  <si>
    <t>PL/MA/09931</t>
  </si>
  <si>
    <t>2646</t>
  </si>
  <si>
    <t>PL/MA/09932</t>
  </si>
  <si>
    <t>2615</t>
  </si>
  <si>
    <t>PL/MA/09935</t>
  </si>
  <si>
    <t>2639</t>
  </si>
  <si>
    <t>27/12/2025</t>
  </si>
  <si>
    <t>PL/DO/13969</t>
  </si>
  <si>
    <t>2638</t>
  </si>
  <si>
    <t>PL/DO/14000</t>
  </si>
  <si>
    <t>2641</t>
  </si>
  <si>
    <t>PL/DO/14001</t>
  </si>
  <si>
    <t>2665</t>
  </si>
  <si>
    <t>PL/DO/14002</t>
  </si>
  <si>
    <t>2653</t>
  </si>
  <si>
    <t>PL/DO/14003</t>
  </si>
  <si>
    <t>2642</t>
  </si>
  <si>
    <t>PL/DO/14004</t>
  </si>
  <si>
    <t>2654</t>
  </si>
  <si>
    <t>PL/MA/09969</t>
  </si>
  <si>
    <t>2634</t>
  </si>
  <si>
    <t>PL/MA/09970</t>
  </si>
  <si>
    <t>2587</t>
  </si>
  <si>
    <t>PL/MA/09971</t>
  </si>
  <si>
    <t>2655</t>
  </si>
  <si>
    <t>PL/MA/09972</t>
  </si>
  <si>
    <t>2645</t>
  </si>
  <si>
    <t>PL/MA/09973</t>
  </si>
  <si>
    <t>2598</t>
  </si>
  <si>
    <t>PL/MA/09974</t>
  </si>
  <si>
    <t>2624</t>
  </si>
  <si>
    <t>PATNAGARH</t>
  </si>
  <si>
    <t>31/12/2025</t>
  </si>
  <si>
    <t>PL/DO/14183</t>
  </si>
  <si>
    <t>PL/DO/14184</t>
  </si>
  <si>
    <t>2676</t>
  </si>
  <si>
    <t>PL/DO/14186</t>
  </si>
  <si>
    <t>2688</t>
  </si>
  <si>
    <t>PL/DO/14187</t>
  </si>
  <si>
    <t>2689</t>
  </si>
  <si>
    <t>CHHENAPADI</t>
  </si>
  <si>
    <t>PL/DO/14192</t>
  </si>
  <si>
    <t>2691</t>
  </si>
  <si>
    <t>SUJANPUR</t>
  </si>
  <si>
    <t>PL/MA/10134</t>
  </si>
  <si>
    <t>2687</t>
  </si>
  <si>
    <t>(RUPEES SIXTY ONE THOUSAND FOUR HUNDRED SIX ONLY)</t>
  </si>
  <si>
    <t>Thanking you for your business.
PRAGATI LOGISTICS</t>
  </si>
  <si>
    <t>Bill Date: 31/12/2025
Bill NO : 22882
Total Amount: 61406.00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</si>
</sst>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2" fontId="0" fillId="0" borderId="0" xfId="0" applyNumberFormat="1" applyFont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1" fillId="2" borderId="5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2" fontId="1" fillId="0" borderId="6" xfId="0" applyNumberFormat="1" applyFont="1" applyBorder="1"/>
    <xf numFmtId="0" fontId="1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1057276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876110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  <row r="151">
          <cell r="C151" t="str">
            <v>PURUSOTTAMPUR</v>
          </cell>
          <cell r="D151">
            <v>168</v>
          </cell>
        </row>
        <row r="152">
          <cell r="C152" t="str">
            <v>CHHENAPADI</v>
          </cell>
          <cell r="D152">
            <v>118</v>
          </cell>
        </row>
        <row r="153">
          <cell r="C153" t="str">
            <v>SUJANPUR</v>
          </cell>
          <cell r="D153">
            <v>137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workbookViewId="0">
      <selection activeCell="Q5" sqref="Q5"/>
    </sheetView>
  </sheetViews>
  <sheetFormatPr defaultRowHeight="15"/>
  <cols>
    <col min="1" max="1" width="4" style="2" bestFit="1" customWidth="1"/>
    <col min="2" max="2" width="10.7109375" style="2" bestFit="1" customWidth="1"/>
    <col min="3" max="3" width="13.140625" style="23" customWidth="1"/>
    <col min="4" max="4" width="8.28515625" style="2" bestFit="1" customWidth="1"/>
    <col min="5" max="5" width="6.5703125" style="2" customWidth="1"/>
    <col min="6" max="6" width="17" style="2" bestFit="1" customWidth="1"/>
    <col min="7" max="7" width="5.42578125" style="2" bestFit="1" customWidth="1"/>
    <col min="8" max="8" width="7" style="2" customWidth="1"/>
    <col min="9" max="9" width="5.5703125" style="3" bestFit="1" customWidth="1"/>
    <col min="10" max="10" width="7.7109375" style="3" customWidth="1"/>
    <col min="11" max="11" width="6.7109375" style="3" customWidth="1"/>
    <col min="12" max="12" width="8.5703125" style="3" bestFit="1" customWidth="1"/>
    <col min="13" max="16384" width="9.140625" style="2"/>
  </cols>
  <sheetData>
    <row r="1" spans="1:16" ht="77.25" customHeight="1" thickBot="1">
      <c r="A1" s="40"/>
      <c r="B1" s="41"/>
      <c r="C1" s="41"/>
      <c r="D1" s="41"/>
      <c r="E1" s="41"/>
      <c r="F1" s="41"/>
      <c r="G1" s="31" t="s">
        <v>18</v>
      </c>
      <c r="H1" s="32"/>
      <c r="I1" s="32"/>
      <c r="J1" s="32"/>
      <c r="K1" s="32"/>
      <c r="L1" s="33"/>
    </row>
    <row r="2" spans="1:16" ht="78" customHeight="1" thickBot="1">
      <c r="A2" s="37" t="s">
        <v>22</v>
      </c>
      <c r="B2" s="38"/>
      <c r="C2" s="38"/>
      <c r="D2" s="38"/>
      <c r="E2" s="38"/>
      <c r="F2" s="39"/>
      <c r="G2" s="34" t="s">
        <v>341</v>
      </c>
      <c r="H2" s="35"/>
      <c r="I2" s="35"/>
      <c r="J2" s="35"/>
      <c r="K2" s="35"/>
      <c r="L2" s="36"/>
      <c r="N2" s="3"/>
      <c r="O2" s="3"/>
      <c r="P2" s="3"/>
    </row>
    <row r="3" spans="1:16" s="1" customFormat="1" ht="15" customHeight="1" thickBot="1">
      <c r="A3" s="7" t="s">
        <v>13</v>
      </c>
      <c r="B3" s="8" t="s">
        <v>14</v>
      </c>
      <c r="C3" s="22" t="s">
        <v>15</v>
      </c>
      <c r="D3" s="8" t="s">
        <v>29</v>
      </c>
      <c r="E3" s="8" t="s">
        <v>16</v>
      </c>
      <c r="F3" s="8" t="s">
        <v>17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</row>
    <row r="4" spans="1:16" s="1" customFormat="1" ht="15" customHeight="1">
      <c r="A4" s="18">
        <v>1</v>
      </c>
      <c r="B4" s="19" t="s">
        <v>55</v>
      </c>
      <c r="C4" s="19" t="s">
        <v>56</v>
      </c>
      <c r="D4" s="19" t="s">
        <v>57</v>
      </c>
      <c r="E4" s="19" t="s">
        <v>6</v>
      </c>
      <c r="F4" s="19" t="s">
        <v>41</v>
      </c>
      <c r="G4" s="19">
        <v>1</v>
      </c>
      <c r="H4" s="20">
        <f>VLOOKUP(F4,'[1]HINDUSTAN CYCLE'!$C$3:$D$158,2,FALSE)</f>
        <v>101</v>
      </c>
      <c r="I4" s="20">
        <f>G4*2</f>
        <v>2</v>
      </c>
      <c r="J4" s="20">
        <f>G4*10</f>
        <v>10</v>
      </c>
      <c r="K4" s="20">
        <v>25</v>
      </c>
      <c r="L4" s="21">
        <f>G4*H4+I4+J4+K4</f>
        <v>138</v>
      </c>
    </row>
    <row r="5" spans="1:16" s="1" customFormat="1" ht="15" customHeight="1">
      <c r="A5" s="11">
        <f>A4+1</f>
        <v>2</v>
      </c>
      <c r="B5" s="4" t="s">
        <v>55</v>
      </c>
      <c r="C5" s="4" t="s">
        <v>58</v>
      </c>
      <c r="D5" s="4" t="s">
        <v>59</v>
      </c>
      <c r="E5" s="4" t="s">
        <v>6</v>
      </c>
      <c r="F5" s="4" t="s">
        <v>42</v>
      </c>
      <c r="G5" s="4">
        <v>2</v>
      </c>
      <c r="H5" s="5">
        <f>VLOOKUP(F5,'[1]HINDUSTAN CYCLE'!$C$3:$D$158,2,FALSE)</f>
        <v>101</v>
      </c>
      <c r="I5" s="5">
        <f t="shared" ref="I5:I68" si="0">G5*2</f>
        <v>4</v>
      </c>
      <c r="J5" s="5">
        <f t="shared" ref="J5:J68" si="1">G5*10</f>
        <v>20</v>
      </c>
      <c r="K5" s="5">
        <v>25</v>
      </c>
      <c r="L5" s="12">
        <f>G5*H5+I5+J5+K5</f>
        <v>251</v>
      </c>
    </row>
    <row r="6" spans="1:16" s="1" customFormat="1" ht="15" customHeight="1">
      <c r="A6" s="11">
        <f t="shared" ref="A6:A69" si="2">A5+1</f>
        <v>3</v>
      </c>
      <c r="B6" s="4" t="s">
        <v>55</v>
      </c>
      <c r="C6" s="4" t="s">
        <v>60</v>
      </c>
      <c r="D6" s="4" t="s">
        <v>61</v>
      </c>
      <c r="E6" s="4" t="s">
        <v>6</v>
      </c>
      <c r="F6" s="4" t="s">
        <v>42</v>
      </c>
      <c r="G6" s="4">
        <v>1</v>
      </c>
      <c r="H6" s="5">
        <f>VLOOKUP(F6,'[1]HINDUSTAN CYCLE'!$C$3:$D$158,2,FALSE)</f>
        <v>101</v>
      </c>
      <c r="I6" s="5">
        <f t="shared" si="0"/>
        <v>2</v>
      </c>
      <c r="J6" s="5">
        <f t="shared" si="1"/>
        <v>10</v>
      </c>
      <c r="K6" s="5">
        <v>25</v>
      </c>
      <c r="L6" s="12">
        <f>G6*H6+I6+J6+K6</f>
        <v>138</v>
      </c>
    </row>
    <row r="7" spans="1:16" s="1" customFormat="1" ht="15" customHeight="1">
      <c r="A7" s="11">
        <f t="shared" si="2"/>
        <v>4</v>
      </c>
      <c r="B7" s="4" t="s">
        <v>55</v>
      </c>
      <c r="C7" s="4" t="s">
        <v>62</v>
      </c>
      <c r="D7" s="4" t="s">
        <v>63</v>
      </c>
      <c r="E7" s="4" t="s">
        <v>6</v>
      </c>
      <c r="F7" s="4" t="s">
        <v>19</v>
      </c>
      <c r="G7" s="4">
        <v>1</v>
      </c>
      <c r="H7" s="5">
        <f>VLOOKUP(F7,'[1]HINDUSTAN CYCLE'!$C$3:$D$158,2,FALSE)</f>
        <v>168</v>
      </c>
      <c r="I7" s="5">
        <f t="shared" si="0"/>
        <v>2</v>
      </c>
      <c r="J7" s="5">
        <f t="shared" si="1"/>
        <v>10</v>
      </c>
      <c r="K7" s="5">
        <v>25</v>
      </c>
      <c r="L7" s="12">
        <f>G7*H7+I7+J7+K7</f>
        <v>205</v>
      </c>
    </row>
    <row r="8" spans="1:16" s="1" customFormat="1" ht="15" customHeight="1">
      <c r="A8" s="11">
        <f t="shared" si="2"/>
        <v>5</v>
      </c>
      <c r="B8" s="4" t="s">
        <v>55</v>
      </c>
      <c r="C8" s="4" t="s">
        <v>64</v>
      </c>
      <c r="D8" s="4" t="s">
        <v>65</v>
      </c>
      <c r="E8" s="4" t="s">
        <v>6</v>
      </c>
      <c r="F8" s="4" t="s">
        <v>4</v>
      </c>
      <c r="G8" s="4">
        <v>3</v>
      </c>
      <c r="H8" s="5">
        <f>VLOOKUP(F8,'[1]HINDUSTAN CYCLE'!$C$3:$D$158,2,FALSE)</f>
        <v>134</v>
      </c>
      <c r="I8" s="5">
        <f t="shared" si="0"/>
        <v>6</v>
      </c>
      <c r="J8" s="5">
        <f t="shared" si="1"/>
        <v>30</v>
      </c>
      <c r="K8" s="5">
        <v>25</v>
      </c>
      <c r="L8" s="12">
        <f>G8*H8+I8+J8+K8</f>
        <v>463</v>
      </c>
    </row>
    <row r="9" spans="1:16" s="1" customFormat="1" ht="15" customHeight="1">
      <c r="A9" s="11">
        <f t="shared" si="2"/>
        <v>6</v>
      </c>
      <c r="B9" s="4" t="s">
        <v>55</v>
      </c>
      <c r="C9" s="4" t="s">
        <v>66</v>
      </c>
      <c r="D9" s="4" t="s">
        <v>67</v>
      </c>
      <c r="E9" s="4" t="s">
        <v>6</v>
      </c>
      <c r="F9" s="4" t="s">
        <v>39</v>
      </c>
      <c r="G9" s="4">
        <v>2</v>
      </c>
      <c r="H9" s="5">
        <f>VLOOKUP(F9,'[1]HINDUSTAN CYCLE'!$C$3:$D$158,2,FALSE)</f>
        <v>118</v>
      </c>
      <c r="I9" s="5">
        <f t="shared" si="0"/>
        <v>4</v>
      </c>
      <c r="J9" s="5">
        <f t="shared" si="1"/>
        <v>20</v>
      </c>
      <c r="K9" s="5">
        <v>25</v>
      </c>
      <c r="L9" s="12">
        <f>G9*H9+I9+J9+K9</f>
        <v>285</v>
      </c>
    </row>
    <row r="10" spans="1:16" s="1" customFormat="1" ht="15" customHeight="1">
      <c r="A10" s="11">
        <f t="shared" si="2"/>
        <v>7</v>
      </c>
      <c r="B10" s="4" t="s">
        <v>55</v>
      </c>
      <c r="C10" s="4" t="s">
        <v>68</v>
      </c>
      <c r="D10" s="4" t="s">
        <v>69</v>
      </c>
      <c r="E10" s="4" t="s">
        <v>6</v>
      </c>
      <c r="F10" s="4" t="s">
        <v>70</v>
      </c>
      <c r="G10" s="4">
        <v>4</v>
      </c>
      <c r="H10" s="5">
        <f>VLOOKUP(F10,'[1]HINDUSTAN CYCLE'!$C$3:$D$158,2,FALSE)</f>
        <v>168</v>
      </c>
      <c r="I10" s="5">
        <f t="shared" si="0"/>
        <v>8</v>
      </c>
      <c r="J10" s="5">
        <f t="shared" si="1"/>
        <v>40</v>
      </c>
      <c r="K10" s="5">
        <v>25</v>
      </c>
      <c r="L10" s="12">
        <f>G10*H10+I10+J10+K10</f>
        <v>745</v>
      </c>
    </row>
    <row r="11" spans="1:16" s="1" customFormat="1" ht="15" customHeight="1">
      <c r="A11" s="11">
        <f t="shared" si="2"/>
        <v>8</v>
      </c>
      <c r="B11" s="4" t="s">
        <v>55</v>
      </c>
      <c r="C11" s="4" t="s">
        <v>71</v>
      </c>
      <c r="D11" s="4" t="s">
        <v>72</v>
      </c>
      <c r="E11" s="4" t="s">
        <v>6</v>
      </c>
      <c r="F11" s="4" t="s">
        <v>73</v>
      </c>
      <c r="G11" s="4">
        <v>1</v>
      </c>
      <c r="H11" s="5">
        <f>VLOOKUP(F11,'[1]HINDUSTAN CYCLE'!$C$3:$D$158,2,FALSE)</f>
        <v>134</v>
      </c>
      <c r="I11" s="5">
        <f t="shared" si="0"/>
        <v>2</v>
      </c>
      <c r="J11" s="5">
        <f t="shared" si="1"/>
        <v>10</v>
      </c>
      <c r="K11" s="5">
        <v>25</v>
      </c>
      <c r="L11" s="12">
        <f>G11*H11+I11+J11+K11</f>
        <v>171</v>
      </c>
    </row>
    <row r="12" spans="1:16" s="1" customFormat="1" ht="15" customHeight="1">
      <c r="A12" s="11">
        <f t="shared" si="2"/>
        <v>9</v>
      </c>
      <c r="B12" s="4" t="s">
        <v>55</v>
      </c>
      <c r="C12" s="4" t="s">
        <v>74</v>
      </c>
      <c r="D12" s="4" t="s">
        <v>75</v>
      </c>
      <c r="E12" s="4" t="s">
        <v>6</v>
      </c>
      <c r="F12" s="4" t="s">
        <v>76</v>
      </c>
      <c r="G12" s="4">
        <v>2</v>
      </c>
      <c r="H12" s="5">
        <f>VLOOKUP(F12,'[1]HINDUSTAN CYCLE'!$C$3:$D$158,2,FALSE)</f>
        <v>168</v>
      </c>
      <c r="I12" s="5">
        <f t="shared" si="0"/>
        <v>4</v>
      </c>
      <c r="J12" s="5">
        <f t="shared" si="1"/>
        <v>20</v>
      </c>
      <c r="K12" s="5">
        <v>25</v>
      </c>
      <c r="L12" s="12">
        <f>G12*H12+I12+J12+K12</f>
        <v>385</v>
      </c>
    </row>
    <row r="13" spans="1:16" s="1" customFormat="1" ht="15" customHeight="1">
      <c r="A13" s="11">
        <f t="shared" si="2"/>
        <v>10</v>
      </c>
      <c r="B13" s="4" t="s">
        <v>55</v>
      </c>
      <c r="C13" s="4" t="s">
        <v>77</v>
      </c>
      <c r="D13" s="4" t="s">
        <v>78</v>
      </c>
      <c r="E13" s="4" t="s">
        <v>6</v>
      </c>
      <c r="F13" s="4" t="s">
        <v>36</v>
      </c>
      <c r="G13" s="4">
        <v>2</v>
      </c>
      <c r="H13" s="5">
        <f>VLOOKUP(F13,'[1]HINDUSTAN CYCLE'!$C$3:$D$158,2,FALSE)</f>
        <v>168</v>
      </c>
      <c r="I13" s="5">
        <f t="shared" si="0"/>
        <v>4</v>
      </c>
      <c r="J13" s="5">
        <f t="shared" si="1"/>
        <v>20</v>
      </c>
      <c r="K13" s="5">
        <v>25</v>
      </c>
      <c r="L13" s="12">
        <f>G13*H13+I13+J13+K13</f>
        <v>385</v>
      </c>
    </row>
    <row r="14" spans="1:16" s="1" customFormat="1" ht="15" customHeight="1">
      <c r="A14" s="11">
        <f t="shared" si="2"/>
        <v>11</v>
      </c>
      <c r="B14" s="4" t="s">
        <v>55</v>
      </c>
      <c r="C14" s="4" t="s">
        <v>79</v>
      </c>
      <c r="D14" s="4" t="s">
        <v>80</v>
      </c>
      <c r="E14" s="4" t="s">
        <v>6</v>
      </c>
      <c r="F14" s="4" t="s">
        <v>2</v>
      </c>
      <c r="G14" s="4">
        <v>1</v>
      </c>
      <c r="H14" s="5">
        <f>VLOOKUP(F14,'[1]HINDUSTAN CYCLE'!$C$3:$D$158,2,FALSE)</f>
        <v>168</v>
      </c>
      <c r="I14" s="5">
        <f t="shared" si="0"/>
        <v>2</v>
      </c>
      <c r="J14" s="5">
        <f t="shared" si="1"/>
        <v>10</v>
      </c>
      <c r="K14" s="5">
        <v>25</v>
      </c>
      <c r="L14" s="12">
        <f>G14*H14+I14+J14+K14</f>
        <v>205</v>
      </c>
    </row>
    <row r="15" spans="1:16" s="1" customFormat="1" ht="15" customHeight="1">
      <c r="A15" s="11">
        <f t="shared" si="2"/>
        <v>12</v>
      </c>
      <c r="B15" s="4" t="s">
        <v>55</v>
      </c>
      <c r="C15" s="4" t="s">
        <v>81</v>
      </c>
      <c r="D15" s="4" t="s">
        <v>82</v>
      </c>
      <c r="E15" s="4" t="s">
        <v>6</v>
      </c>
      <c r="F15" s="4" t="s">
        <v>4</v>
      </c>
      <c r="G15" s="4">
        <v>15</v>
      </c>
      <c r="H15" s="5">
        <f>VLOOKUP(F15,'[1]HINDUSTAN CYCLE'!$C$3:$D$158,2,FALSE)</f>
        <v>134</v>
      </c>
      <c r="I15" s="5">
        <f t="shared" si="0"/>
        <v>30</v>
      </c>
      <c r="J15" s="5">
        <f t="shared" si="1"/>
        <v>150</v>
      </c>
      <c r="K15" s="5">
        <v>25</v>
      </c>
      <c r="L15" s="12">
        <f>G15*H15+I15+J15+K15</f>
        <v>2215</v>
      </c>
    </row>
    <row r="16" spans="1:16" s="1" customFormat="1" ht="15" customHeight="1">
      <c r="A16" s="11">
        <f t="shared" si="2"/>
        <v>13</v>
      </c>
      <c r="B16" s="4" t="s">
        <v>55</v>
      </c>
      <c r="C16" s="4" t="s">
        <v>83</v>
      </c>
      <c r="D16" s="4" t="s">
        <v>84</v>
      </c>
      <c r="E16" s="4" t="s">
        <v>6</v>
      </c>
      <c r="F16" s="4" t="s">
        <v>30</v>
      </c>
      <c r="G16" s="4">
        <v>7</v>
      </c>
      <c r="H16" s="5">
        <f>VLOOKUP(F16,'[1]HINDUSTAN CYCLE'!$C$3:$D$158,2,FALSE)</f>
        <v>202</v>
      </c>
      <c r="I16" s="5">
        <f t="shared" si="0"/>
        <v>14</v>
      </c>
      <c r="J16" s="5">
        <f t="shared" si="1"/>
        <v>70</v>
      </c>
      <c r="K16" s="5">
        <v>25</v>
      </c>
      <c r="L16" s="12">
        <f>G16*H16+I16+J16+K16</f>
        <v>1523</v>
      </c>
    </row>
    <row r="17" spans="1:12" s="1" customFormat="1" ht="15" customHeight="1">
      <c r="A17" s="11">
        <f t="shared" si="2"/>
        <v>14</v>
      </c>
      <c r="B17" s="4" t="s">
        <v>55</v>
      </c>
      <c r="C17" s="4" t="s">
        <v>85</v>
      </c>
      <c r="D17" s="4" t="s">
        <v>86</v>
      </c>
      <c r="E17" s="4" t="s">
        <v>6</v>
      </c>
      <c r="F17" s="4" t="s">
        <v>27</v>
      </c>
      <c r="G17" s="4">
        <v>3</v>
      </c>
      <c r="H17" s="5">
        <f>VLOOKUP(F17,'[1]HINDUSTAN CYCLE'!$C$3:$D$158,2,FALSE)</f>
        <v>168</v>
      </c>
      <c r="I17" s="5">
        <f t="shared" si="0"/>
        <v>6</v>
      </c>
      <c r="J17" s="5">
        <f t="shared" si="1"/>
        <v>30</v>
      </c>
      <c r="K17" s="5">
        <v>25</v>
      </c>
      <c r="L17" s="12">
        <f>G17*H17+I17+J17+K17</f>
        <v>565</v>
      </c>
    </row>
    <row r="18" spans="1:12" s="1" customFormat="1" ht="15" customHeight="1">
      <c r="A18" s="11">
        <f t="shared" si="2"/>
        <v>15</v>
      </c>
      <c r="B18" s="4" t="s">
        <v>55</v>
      </c>
      <c r="C18" s="4" t="s">
        <v>87</v>
      </c>
      <c r="D18" s="4" t="s">
        <v>88</v>
      </c>
      <c r="E18" s="4" t="s">
        <v>6</v>
      </c>
      <c r="F18" s="4" t="s">
        <v>37</v>
      </c>
      <c r="G18" s="4">
        <v>3</v>
      </c>
      <c r="H18" s="5">
        <f>VLOOKUP(F18,'[1]HINDUSTAN CYCLE'!$C$3:$D$158,2,FALSE)</f>
        <v>168</v>
      </c>
      <c r="I18" s="5">
        <f t="shared" si="0"/>
        <v>6</v>
      </c>
      <c r="J18" s="5">
        <f t="shared" si="1"/>
        <v>30</v>
      </c>
      <c r="K18" s="5">
        <v>25</v>
      </c>
      <c r="L18" s="12">
        <f>G18*H18+I18+J18+K18</f>
        <v>565</v>
      </c>
    </row>
    <row r="19" spans="1:12" s="1" customFormat="1" ht="15" customHeight="1">
      <c r="A19" s="11">
        <f t="shared" si="2"/>
        <v>16</v>
      </c>
      <c r="B19" s="4" t="s">
        <v>55</v>
      </c>
      <c r="C19" s="4" t="s">
        <v>89</v>
      </c>
      <c r="D19" s="4" t="s">
        <v>90</v>
      </c>
      <c r="E19" s="4" t="s">
        <v>6</v>
      </c>
      <c r="F19" s="4" t="s">
        <v>27</v>
      </c>
      <c r="G19" s="4">
        <v>1</v>
      </c>
      <c r="H19" s="5">
        <f>VLOOKUP(F19,'[1]HINDUSTAN CYCLE'!$C$3:$D$158,2,FALSE)</f>
        <v>168</v>
      </c>
      <c r="I19" s="5">
        <f t="shared" si="0"/>
        <v>2</v>
      </c>
      <c r="J19" s="5">
        <f t="shared" si="1"/>
        <v>10</v>
      </c>
      <c r="K19" s="5">
        <v>25</v>
      </c>
      <c r="L19" s="12">
        <f>G19*H19+I19+J19+K19</f>
        <v>205</v>
      </c>
    </row>
    <row r="20" spans="1:12" s="1" customFormat="1" ht="15" customHeight="1">
      <c r="A20" s="11">
        <f t="shared" si="2"/>
        <v>17</v>
      </c>
      <c r="B20" s="4" t="s">
        <v>55</v>
      </c>
      <c r="C20" s="4" t="s">
        <v>91</v>
      </c>
      <c r="D20" s="4" t="s">
        <v>92</v>
      </c>
      <c r="E20" s="4" t="s">
        <v>6</v>
      </c>
      <c r="F20" s="4" t="s">
        <v>0</v>
      </c>
      <c r="G20" s="4">
        <v>5</v>
      </c>
      <c r="H20" s="5">
        <f>VLOOKUP(F20,'[1]HINDUSTAN CYCLE'!$C$3:$D$158,2,FALSE)</f>
        <v>168</v>
      </c>
      <c r="I20" s="5">
        <f t="shared" si="0"/>
        <v>10</v>
      </c>
      <c r="J20" s="5">
        <f t="shared" si="1"/>
        <v>50</v>
      </c>
      <c r="K20" s="5">
        <v>25</v>
      </c>
      <c r="L20" s="12">
        <f>G20*H20+I20+J20+K20</f>
        <v>925</v>
      </c>
    </row>
    <row r="21" spans="1:12" s="1" customFormat="1" ht="15" customHeight="1">
      <c r="A21" s="11">
        <f t="shared" si="2"/>
        <v>18</v>
      </c>
      <c r="B21" s="4" t="s">
        <v>55</v>
      </c>
      <c r="C21" s="4" t="s">
        <v>93</v>
      </c>
      <c r="D21" s="4" t="s">
        <v>94</v>
      </c>
      <c r="E21" s="4" t="s">
        <v>6</v>
      </c>
      <c r="F21" s="4" t="s">
        <v>28</v>
      </c>
      <c r="G21" s="4">
        <v>8</v>
      </c>
      <c r="H21" s="5">
        <f>VLOOKUP(F21,'[1]HINDUSTAN CYCLE'!$C$3:$D$158,2,FALSE)</f>
        <v>118</v>
      </c>
      <c r="I21" s="5">
        <f t="shared" si="0"/>
        <v>16</v>
      </c>
      <c r="J21" s="5">
        <f t="shared" si="1"/>
        <v>80</v>
      </c>
      <c r="K21" s="5">
        <v>25</v>
      </c>
      <c r="L21" s="12">
        <f>G21*H21+I21+J21+K21</f>
        <v>1065</v>
      </c>
    </row>
    <row r="22" spans="1:12" s="1" customFormat="1" ht="15" customHeight="1">
      <c r="A22" s="11">
        <f t="shared" si="2"/>
        <v>19</v>
      </c>
      <c r="B22" s="4" t="s">
        <v>55</v>
      </c>
      <c r="C22" s="4" t="s">
        <v>95</v>
      </c>
      <c r="D22" s="4" t="s">
        <v>96</v>
      </c>
      <c r="E22" s="4" t="s">
        <v>6</v>
      </c>
      <c r="F22" s="4" t="s">
        <v>21</v>
      </c>
      <c r="G22" s="4">
        <v>6</v>
      </c>
      <c r="H22" s="5">
        <f>VLOOKUP(F22,'[1]HINDUSTAN CYCLE'!$C$3:$D$158,2,FALSE)</f>
        <v>118</v>
      </c>
      <c r="I22" s="5">
        <f t="shared" si="0"/>
        <v>12</v>
      </c>
      <c r="J22" s="5">
        <f t="shared" si="1"/>
        <v>60</v>
      </c>
      <c r="K22" s="5">
        <v>25</v>
      </c>
      <c r="L22" s="12">
        <f>G22*H22+I22+J22+K22</f>
        <v>805</v>
      </c>
    </row>
    <row r="23" spans="1:12" s="1" customFormat="1" ht="15" customHeight="1">
      <c r="A23" s="11">
        <f t="shared" si="2"/>
        <v>20</v>
      </c>
      <c r="B23" s="4" t="s">
        <v>55</v>
      </c>
      <c r="C23" s="4" t="s">
        <v>97</v>
      </c>
      <c r="D23" s="4" t="s">
        <v>98</v>
      </c>
      <c r="E23" s="4" t="s">
        <v>6</v>
      </c>
      <c r="F23" s="4" t="s">
        <v>3</v>
      </c>
      <c r="G23" s="4">
        <v>2</v>
      </c>
      <c r="H23" s="5">
        <f>VLOOKUP(F23,'[1]HINDUSTAN CYCLE'!$C$3:$D$158,2,FALSE)</f>
        <v>134</v>
      </c>
      <c r="I23" s="5">
        <f t="shared" si="0"/>
        <v>4</v>
      </c>
      <c r="J23" s="5">
        <f t="shared" si="1"/>
        <v>20</v>
      </c>
      <c r="K23" s="5">
        <v>25</v>
      </c>
      <c r="L23" s="12">
        <f>G23*H23+I23+J23+K23</f>
        <v>317</v>
      </c>
    </row>
    <row r="24" spans="1:12" s="1" customFormat="1" ht="15" customHeight="1">
      <c r="A24" s="11">
        <f t="shared" si="2"/>
        <v>21</v>
      </c>
      <c r="B24" s="4" t="s">
        <v>55</v>
      </c>
      <c r="C24" s="4" t="s">
        <v>99</v>
      </c>
      <c r="D24" s="4" t="s">
        <v>100</v>
      </c>
      <c r="E24" s="4" t="s">
        <v>6</v>
      </c>
      <c r="F24" s="4" t="s">
        <v>3</v>
      </c>
      <c r="G24" s="4">
        <v>2</v>
      </c>
      <c r="H24" s="5">
        <f>VLOOKUP(F24,'[1]HINDUSTAN CYCLE'!$C$3:$D$158,2,FALSE)</f>
        <v>134</v>
      </c>
      <c r="I24" s="5">
        <f t="shared" si="0"/>
        <v>4</v>
      </c>
      <c r="J24" s="5">
        <f t="shared" si="1"/>
        <v>20</v>
      </c>
      <c r="K24" s="5">
        <v>25</v>
      </c>
      <c r="L24" s="12">
        <f>G24*H24+I24+J24+K24</f>
        <v>317</v>
      </c>
    </row>
    <row r="25" spans="1:12" s="1" customFormat="1" ht="15" customHeight="1">
      <c r="A25" s="11">
        <f t="shared" si="2"/>
        <v>22</v>
      </c>
      <c r="B25" s="4" t="s">
        <v>55</v>
      </c>
      <c r="C25" s="4" t="s">
        <v>101</v>
      </c>
      <c r="D25" s="4" t="s">
        <v>102</v>
      </c>
      <c r="E25" s="4" t="s">
        <v>6</v>
      </c>
      <c r="F25" s="4" t="s">
        <v>3</v>
      </c>
      <c r="G25" s="4">
        <v>1</v>
      </c>
      <c r="H25" s="5">
        <f>VLOOKUP(F25,'[1]HINDUSTAN CYCLE'!$C$3:$D$158,2,FALSE)</f>
        <v>134</v>
      </c>
      <c r="I25" s="5">
        <f t="shared" si="0"/>
        <v>2</v>
      </c>
      <c r="J25" s="5">
        <f t="shared" si="1"/>
        <v>10</v>
      </c>
      <c r="K25" s="5">
        <v>25</v>
      </c>
      <c r="L25" s="12">
        <f>G25*H25+I25+J25+K25</f>
        <v>171</v>
      </c>
    </row>
    <row r="26" spans="1:12" s="1" customFormat="1" ht="15" customHeight="1">
      <c r="A26" s="11">
        <f t="shared" si="2"/>
        <v>23</v>
      </c>
      <c r="B26" s="4" t="s">
        <v>55</v>
      </c>
      <c r="C26" s="4" t="s">
        <v>103</v>
      </c>
      <c r="D26" s="4" t="s">
        <v>104</v>
      </c>
      <c r="E26" s="4" t="s">
        <v>6</v>
      </c>
      <c r="F26" s="4" t="s">
        <v>3</v>
      </c>
      <c r="G26" s="4">
        <v>1</v>
      </c>
      <c r="H26" s="5">
        <f>VLOOKUP(F26,'[1]HINDUSTAN CYCLE'!$C$3:$D$158,2,FALSE)</f>
        <v>134</v>
      </c>
      <c r="I26" s="5">
        <f t="shared" si="0"/>
        <v>2</v>
      </c>
      <c r="J26" s="5">
        <f t="shared" si="1"/>
        <v>10</v>
      </c>
      <c r="K26" s="5">
        <v>25</v>
      </c>
      <c r="L26" s="12">
        <f>G26*H26+I26+J26+K26</f>
        <v>171</v>
      </c>
    </row>
    <row r="27" spans="1:12" s="1" customFormat="1" ht="15" customHeight="1">
      <c r="A27" s="11">
        <f t="shared" si="2"/>
        <v>24</v>
      </c>
      <c r="B27" s="4" t="s">
        <v>55</v>
      </c>
      <c r="C27" s="4" t="s">
        <v>105</v>
      </c>
      <c r="D27" s="4" t="s">
        <v>106</v>
      </c>
      <c r="E27" s="4" t="s">
        <v>6</v>
      </c>
      <c r="F27" s="4" t="s">
        <v>3</v>
      </c>
      <c r="G27" s="4">
        <v>3</v>
      </c>
      <c r="H27" s="5">
        <f>VLOOKUP(F27,'[1]HINDUSTAN CYCLE'!$C$3:$D$158,2,FALSE)</f>
        <v>134</v>
      </c>
      <c r="I27" s="5">
        <f t="shared" si="0"/>
        <v>6</v>
      </c>
      <c r="J27" s="5">
        <f t="shared" si="1"/>
        <v>30</v>
      </c>
      <c r="K27" s="5">
        <v>25</v>
      </c>
      <c r="L27" s="12">
        <f>G27*H27+I27+J27+K27</f>
        <v>463</v>
      </c>
    </row>
    <row r="28" spans="1:12" s="1" customFormat="1" ht="15" customHeight="1">
      <c r="A28" s="11">
        <f t="shared" si="2"/>
        <v>25</v>
      </c>
      <c r="B28" s="4" t="s">
        <v>107</v>
      </c>
      <c r="C28" s="4" t="s">
        <v>108</v>
      </c>
      <c r="D28" s="4" t="s">
        <v>109</v>
      </c>
      <c r="E28" s="4" t="s">
        <v>6</v>
      </c>
      <c r="F28" s="4" t="s">
        <v>24</v>
      </c>
      <c r="G28" s="4">
        <v>3</v>
      </c>
      <c r="H28" s="5">
        <f>VLOOKUP(F28,'[1]HINDUSTAN CYCLE'!$C$3:$D$158,2,FALSE)</f>
        <v>101</v>
      </c>
      <c r="I28" s="5">
        <f t="shared" si="0"/>
        <v>6</v>
      </c>
      <c r="J28" s="5">
        <f t="shared" si="1"/>
        <v>30</v>
      </c>
      <c r="K28" s="5">
        <v>25</v>
      </c>
      <c r="L28" s="12">
        <f>G28*H28+I28+J28+K28</f>
        <v>364</v>
      </c>
    </row>
    <row r="29" spans="1:12" s="1" customFormat="1" ht="15" customHeight="1">
      <c r="A29" s="11">
        <f t="shared" si="2"/>
        <v>26</v>
      </c>
      <c r="B29" s="4" t="s">
        <v>107</v>
      </c>
      <c r="C29" s="4" t="s">
        <v>110</v>
      </c>
      <c r="D29" s="4" t="s">
        <v>111</v>
      </c>
      <c r="E29" s="4" t="s">
        <v>6</v>
      </c>
      <c r="F29" s="4" t="s">
        <v>112</v>
      </c>
      <c r="G29" s="4">
        <v>1</v>
      </c>
      <c r="H29" s="5">
        <f>VLOOKUP(F29,'[1]HINDUSTAN CYCLE'!$C$3:$D$158,2,FALSE)</f>
        <v>118</v>
      </c>
      <c r="I29" s="5">
        <f t="shared" si="0"/>
        <v>2</v>
      </c>
      <c r="J29" s="5">
        <f t="shared" si="1"/>
        <v>10</v>
      </c>
      <c r="K29" s="5">
        <v>25</v>
      </c>
      <c r="L29" s="12">
        <f>G29*H29+I29+J29+K29</f>
        <v>155</v>
      </c>
    </row>
    <row r="30" spans="1:12" s="1" customFormat="1" ht="15" customHeight="1">
      <c r="A30" s="11">
        <f t="shared" si="2"/>
        <v>27</v>
      </c>
      <c r="B30" s="4" t="s">
        <v>107</v>
      </c>
      <c r="C30" s="4" t="s">
        <v>113</v>
      </c>
      <c r="D30" s="4" t="s">
        <v>114</v>
      </c>
      <c r="E30" s="4" t="s">
        <v>6</v>
      </c>
      <c r="F30" s="4" t="s">
        <v>35</v>
      </c>
      <c r="G30" s="4">
        <v>4</v>
      </c>
      <c r="H30" s="5">
        <f>VLOOKUP(F30,'[1]HINDUSTAN CYCLE'!$C$3:$D$158,2,FALSE)</f>
        <v>101</v>
      </c>
      <c r="I30" s="5">
        <f t="shared" si="0"/>
        <v>8</v>
      </c>
      <c r="J30" s="5">
        <f t="shared" si="1"/>
        <v>40</v>
      </c>
      <c r="K30" s="5">
        <v>25</v>
      </c>
      <c r="L30" s="12">
        <f>G30*H30+I30+J30+K30</f>
        <v>477</v>
      </c>
    </row>
    <row r="31" spans="1:12" s="1" customFormat="1" ht="15" customHeight="1">
      <c r="A31" s="11">
        <f t="shared" si="2"/>
        <v>28</v>
      </c>
      <c r="B31" s="4" t="s">
        <v>107</v>
      </c>
      <c r="C31" s="4" t="s">
        <v>115</v>
      </c>
      <c r="D31" s="4" t="s">
        <v>116</v>
      </c>
      <c r="E31" s="4" t="s">
        <v>6</v>
      </c>
      <c r="F31" s="4" t="s">
        <v>24</v>
      </c>
      <c r="G31" s="4">
        <v>2</v>
      </c>
      <c r="H31" s="5">
        <f>VLOOKUP(F31,'[1]HINDUSTAN CYCLE'!$C$3:$D$158,2,FALSE)</f>
        <v>101</v>
      </c>
      <c r="I31" s="5">
        <f t="shared" si="0"/>
        <v>4</v>
      </c>
      <c r="J31" s="5">
        <f t="shared" si="1"/>
        <v>20</v>
      </c>
      <c r="K31" s="5">
        <v>25</v>
      </c>
      <c r="L31" s="12">
        <f>G31*H31+I31+J31+K31</f>
        <v>251</v>
      </c>
    </row>
    <row r="32" spans="1:12" s="1" customFormat="1" ht="15" customHeight="1">
      <c r="A32" s="11">
        <f t="shared" si="2"/>
        <v>29</v>
      </c>
      <c r="B32" s="4" t="s">
        <v>117</v>
      </c>
      <c r="C32" s="4" t="s">
        <v>118</v>
      </c>
      <c r="D32" s="4" t="s">
        <v>119</v>
      </c>
      <c r="E32" s="4" t="s">
        <v>6</v>
      </c>
      <c r="F32" s="4" t="s">
        <v>24</v>
      </c>
      <c r="G32" s="4">
        <v>2</v>
      </c>
      <c r="H32" s="5">
        <f>VLOOKUP(F32,'[1]HINDUSTAN CYCLE'!$C$3:$D$158,2,FALSE)</f>
        <v>101</v>
      </c>
      <c r="I32" s="5">
        <f t="shared" si="0"/>
        <v>4</v>
      </c>
      <c r="J32" s="5">
        <f t="shared" si="1"/>
        <v>20</v>
      </c>
      <c r="K32" s="5">
        <v>25</v>
      </c>
      <c r="L32" s="12">
        <f>G32*H32+I32+J32+K32</f>
        <v>251</v>
      </c>
    </row>
    <row r="33" spans="1:13" s="1" customFormat="1" ht="15" customHeight="1">
      <c r="A33" s="11">
        <f t="shared" si="2"/>
        <v>30</v>
      </c>
      <c r="B33" s="4" t="s">
        <v>117</v>
      </c>
      <c r="C33" s="4" t="s">
        <v>120</v>
      </c>
      <c r="D33" s="4" t="s">
        <v>121</v>
      </c>
      <c r="E33" s="4" t="s">
        <v>6</v>
      </c>
      <c r="F33" s="4" t="s">
        <v>44</v>
      </c>
      <c r="G33" s="4">
        <v>2</v>
      </c>
      <c r="H33" s="5">
        <f>VLOOKUP(F33,'[1]HINDUSTAN CYCLE'!$C$3:$D$158,2,FALSE)</f>
        <v>101</v>
      </c>
      <c r="I33" s="5">
        <f t="shared" si="0"/>
        <v>4</v>
      </c>
      <c r="J33" s="5">
        <f t="shared" si="1"/>
        <v>20</v>
      </c>
      <c r="K33" s="5">
        <v>25</v>
      </c>
      <c r="L33" s="12">
        <f>G33*H33+I33+J33+K33</f>
        <v>251</v>
      </c>
    </row>
    <row r="34" spans="1:13" s="1" customFormat="1" ht="15" customHeight="1">
      <c r="A34" s="11">
        <f t="shared" si="2"/>
        <v>31</v>
      </c>
      <c r="B34" s="4" t="s">
        <v>117</v>
      </c>
      <c r="C34" s="4" t="s">
        <v>122</v>
      </c>
      <c r="D34" s="4" t="s">
        <v>123</v>
      </c>
      <c r="E34" s="4" t="s">
        <v>6</v>
      </c>
      <c r="F34" s="4" t="s">
        <v>5</v>
      </c>
      <c r="G34" s="4">
        <v>1</v>
      </c>
      <c r="H34" s="5">
        <f>VLOOKUP(F34,'[1]HINDUSTAN CYCLE'!$C$3:$D$158,2,FALSE)</f>
        <v>101</v>
      </c>
      <c r="I34" s="5">
        <f t="shared" si="0"/>
        <v>2</v>
      </c>
      <c r="J34" s="5">
        <f t="shared" si="1"/>
        <v>10</v>
      </c>
      <c r="K34" s="5">
        <v>25</v>
      </c>
      <c r="L34" s="12">
        <f>G34*H34+I34+J34+K34</f>
        <v>138</v>
      </c>
    </row>
    <row r="35" spans="1:13" s="1" customFormat="1" ht="15" customHeight="1">
      <c r="A35" s="11">
        <f t="shared" si="2"/>
        <v>32</v>
      </c>
      <c r="B35" s="4" t="s">
        <v>117</v>
      </c>
      <c r="C35" s="4" t="s">
        <v>124</v>
      </c>
      <c r="D35" s="4" t="s">
        <v>125</v>
      </c>
      <c r="E35" s="4" t="s">
        <v>6</v>
      </c>
      <c r="F35" s="4" t="s">
        <v>5</v>
      </c>
      <c r="G35" s="4">
        <v>1</v>
      </c>
      <c r="H35" s="5">
        <f>VLOOKUP(F35,'[1]HINDUSTAN CYCLE'!$C$3:$D$158,2,FALSE)</f>
        <v>101</v>
      </c>
      <c r="I35" s="5">
        <f t="shared" si="0"/>
        <v>2</v>
      </c>
      <c r="J35" s="5">
        <f t="shared" si="1"/>
        <v>10</v>
      </c>
      <c r="K35" s="5">
        <v>25</v>
      </c>
      <c r="L35" s="12">
        <f>G35*H35+I35+J35+K35</f>
        <v>138</v>
      </c>
    </row>
    <row r="36" spans="1:13" s="1" customFormat="1" ht="15" customHeight="1">
      <c r="A36" s="11">
        <f t="shared" si="2"/>
        <v>33</v>
      </c>
      <c r="B36" s="4" t="s">
        <v>117</v>
      </c>
      <c r="C36" s="4" t="s">
        <v>126</v>
      </c>
      <c r="D36" s="4" t="s">
        <v>127</v>
      </c>
      <c r="E36" s="4" t="s">
        <v>6</v>
      </c>
      <c r="F36" s="4" t="s">
        <v>0</v>
      </c>
      <c r="G36" s="4">
        <v>7</v>
      </c>
      <c r="H36" s="5">
        <f>VLOOKUP(F36,'[1]HINDUSTAN CYCLE'!$C$3:$D$158,2,FALSE)</f>
        <v>168</v>
      </c>
      <c r="I36" s="5">
        <f t="shared" si="0"/>
        <v>14</v>
      </c>
      <c r="J36" s="5">
        <f t="shared" si="1"/>
        <v>70</v>
      </c>
      <c r="K36" s="5">
        <v>25</v>
      </c>
      <c r="L36" s="12">
        <f>G36*H36+I36+J36+K36</f>
        <v>1285</v>
      </c>
    </row>
    <row r="37" spans="1:13" s="1" customFormat="1" ht="15" customHeight="1">
      <c r="A37" s="11">
        <f t="shared" si="2"/>
        <v>34</v>
      </c>
      <c r="B37" s="4" t="s">
        <v>117</v>
      </c>
      <c r="C37" s="4" t="s">
        <v>128</v>
      </c>
      <c r="D37" s="4" t="s">
        <v>129</v>
      </c>
      <c r="E37" s="4" t="s">
        <v>6</v>
      </c>
      <c r="F37" s="4" t="s">
        <v>27</v>
      </c>
      <c r="G37" s="4">
        <v>2</v>
      </c>
      <c r="H37" s="5">
        <f>VLOOKUP(F37,'[1]HINDUSTAN CYCLE'!$C$3:$D$158,2,FALSE)</f>
        <v>168</v>
      </c>
      <c r="I37" s="5">
        <f t="shared" si="0"/>
        <v>4</v>
      </c>
      <c r="J37" s="5">
        <f t="shared" si="1"/>
        <v>20</v>
      </c>
      <c r="K37" s="5">
        <v>25</v>
      </c>
      <c r="L37" s="12">
        <f>G37*H37+I37+J37+K37</f>
        <v>385</v>
      </c>
    </row>
    <row r="38" spans="1:13" s="1" customFormat="1" ht="15" customHeight="1">
      <c r="A38" s="11">
        <f t="shared" si="2"/>
        <v>35</v>
      </c>
      <c r="B38" s="4" t="s">
        <v>117</v>
      </c>
      <c r="C38" s="4" t="s">
        <v>130</v>
      </c>
      <c r="D38" s="4" t="s">
        <v>131</v>
      </c>
      <c r="E38" s="4" t="s">
        <v>6</v>
      </c>
      <c r="F38" s="4" t="s">
        <v>31</v>
      </c>
      <c r="G38" s="4">
        <v>3</v>
      </c>
      <c r="H38" s="5">
        <f>VLOOKUP(F38,'[1]HINDUSTAN CYCLE'!$C$3:$D$158,2,FALSE)</f>
        <v>168</v>
      </c>
      <c r="I38" s="5">
        <f t="shared" si="0"/>
        <v>6</v>
      </c>
      <c r="J38" s="5">
        <f t="shared" si="1"/>
        <v>30</v>
      </c>
      <c r="K38" s="5">
        <v>25</v>
      </c>
      <c r="L38" s="12">
        <f>G38*H38+I38+J38+K38</f>
        <v>565</v>
      </c>
    </row>
    <row r="39" spans="1:13" s="1" customFormat="1" ht="15" customHeight="1">
      <c r="A39" s="11">
        <f t="shared" si="2"/>
        <v>36</v>
      </c>
      <c r="B39" s="4" t="s">
        <v>117</v>
      </c>
      <c r="C39" s="4" t="s">
        <v>132</v>
      </c>
      <c r="D39" s="4" t="s">
        <v>133</v>
      </c>
      <c r="E39" s="4" t="s">
        <v>6</v>
      </c>
      <c r="F39" s="4" t="s">
        <v>28</v>
      </c>
      <c r="G39" s="4">
        <v>2</v>
      </c>
      <c r="H39" s="5">
        <f>VLOOKUP(F39,'[1]HINDUSTAN CYCLE'!$C$3:$D$158,2,FALSE)</f>
        <v>118</v>
      </c>
      <c r="I39" s="5">
        <f t="shared" si="0"/>
        <v>4</v>
      </c>
      <c r="J39" s="5">
        <f t="shared" si="1"/>
        <v>20</v>
      </c>
      <c r="K39" s="5">
        <v>25</v>
      </c>
      <c r="L39" s="12">
        <f>G39*H39+I39+J39+K39</f>
        <v>285</v>
      </c>
    </row>
    <row r="40" spans="1:13" s="1" customFormat="1" ht="15" customHeight="1">
      <c r="A40" s="11">
        <f t="shared" si="2"/>
        <v>37</v>
      </c>
      <c r="B40" s="4" t="s">
        <v>117</v>
      </c>
      <c r="C40" s="4" t="s">
        <v>134</v>
      </c>
      <c r="D40" s="4" t="s">
        <v>135</v>
      </c>
      <c r="E40" s="4" t="s">
        <v>6</v>
      </c>
      <c r="F40" s="4" t="s">
        <v>43</v>
      </c>
      <c r="G40" s="4">
        <v>2</v>
      </c>
      <c r="H40" s="5">
        <f>VLOOKUP(F40,'[1]HINDUSTAN CYCLE'!$C$3:$D$158,2,FALSE)</f>
        <v>202</v>
      </c>
      <c r="I40" s="5">
        <f t="shared" si="0"/>
        <v>4</v>
      </c>
      <c r="J40" s="5">
        <f t="shared" si="1"/>
        <v>20</v>
      </c>
      <c r="K40" s="5">
        <v>25</v>
      </c>
      <c r="L40" s="12">
        <f>G40*H40+I40+J40+K40</f>
        <v>453</v>
      </c>
    </row>
    <row r="41" spans="1:13" s="1" customFormat="1" ht="15" customHeight="1" thickBot="1">
      <c r="A41" s="11">
        <f t="shared" si="2"/>
        <v>38</v>
      </c>
      <c r="B41" s="4" t="s">
        <v>117</v>
      </c>
      <c r="C41" s="4" t="s">
        <v>136</v>
      </c>
      <c r="D41" s="4" t="s">
        <v>137</v>
      </c>
      <c r="E41" s="4" t="s">
        <v>6</v>
      </c>
      <c r="F41" s="4" t="s">
        <v>0</v>
      </c>
      <c r="G41" s="4">
        <v>2</v>
      </c>
      <c r="H41" s="5">
        <f>VLOOKUP(F41,'[1]HINDUSTAN CYCLE'!$C$3:$D$158,2,FALSE)</f>
        <v>168</v>
      </c>
      <c r="I41" s="5">
        <f t="shared" si="0"/>
        <v>4</v>
      </c>
      <c r="J41" s="5">
        <f t="shared" si="1"/>
        <v>20</v>
      </c>
      <c r="K41" s="5">
        <v>25</v>
      </c>
      <c r="L41" s="12">
        <f>G41*H41+I41+J41+K41</f>
        <v>385</v>
      </c>
    </row>
    <row r="42" spans="1:13" s="1" customFormat="1" ht="15.75" thickBot="1">
      <c r="A42" s="11">
        <f t="shared" si="2"/>
        <v>39</v>
      </c>
      <c r="B42" s="4" t="s">
        <v>138</v>
      </c>
      <c r="C42" s="4" t="s">
        <v>139</v>
      </c>
      <c r="D42" s="4" t="s">
        <v>140</v>
      </c>
      <c r="E42" s="4" t="s">
        <v>6</v>
      </c>
      <c r="F42" s="4" t="s">
        <v>141</v>
      </c>
      <c r="G42" s="4">
        <v>6</v>
      </c>
      <c r="H42" s="5">
        <f>VLOOKUP(F42,'[1]HINDUSTAN CYCLE'!$C$3:$D$158,2,FALSE)</f>
        <v>118</v>
      </c>
      <c r="I42" s="5">
        <f t="shared" si="0"/>
        <v>12</v>
      </c>
      <c r="J42" s="5">
        <f t="shared" si="1"/>
        <v>60</v>
      </c>
      <c r="K42" s="5">
        <v>25</v>
      </c>
      <c r="L42" s="12">
        <f>G42*H42+I42+J42+K42</f>
        <v>805</v>
      </c>
      <c r="M42" s="24"/>
    </row>
    <row r="43" spans="1:13" s="1" customFormat="1" ht="15" customHeight="1">
      <c r="A43" s="11">
        <f t="shared" si="2"/>
        <v>40</v>
      </c>
      <c r="B43" s="4" t="s">
        <v>138</v>
      </c>
      <c r="C43" s="4" t="s">
        <v>142</v>
      </c>
      <c r="D43" s="4" t="s">
        <v>143</v>
      </c>
      <c r="E43" s="4" t="s">
        <v>6</v>
      </c>
      <c r="F43" s="4" t="s">
        <v>0</v>
      </c>
      <c r="G43" s="4">
        <v>2</v>
      </c>
      <c r="H43" s="5">
        <f>VLOOKUP(F43,'[1]HINDUSTAN CYCLE'!$C$3:$D$158,2,FALSE)</f>
        <v>168</v>
      </c>
      <c r="I43" s="5">
        <f t="shared" si="0"/>
        <v>4</v>
      </c>
      <c r="J43" s="5">
        <f t="shared" si="1"/>
        <v>20</v>
      </c>
      <c r="K43" s="5">
        <v>25</v>
      </c>
      <c r="L43" s="12">
        <f>G43*H43+I43+J43+K43</f>
        <v>385</v>
      </c>
    </row>
    <row r="44" spans="1:13" s="1" customFormat="1" ht="15" customHeight="1">
      <c r="A44" s="11">
        <f t="shared" si="2"/>
        <v>41</v>
      </c>
      <c r="B44" s="4" t="s">
        <v>138</v>
      </c>
      <c r="C44" s="4" t="s">
        <v>144</v>
      </c>
      <c r="D44" s="4" t="s">
        <v>145</v>
      </c>
      <c r="E44" s="4" t="s">
        <v>6</v>
      </c>
      <c r="F44" s="4" t="s">
        <v>0</v>
      </c>
      <c r="G44" s="4">
        <v>7</v>
      </c>
      <c r="H44" s="5">
        <f>VLOOKUP(F44,'[1]HINDUSTAN CYCLE'!$C$3:$D$158,2,FALSE)</f>
        <v>168</v>
      </c>
      <c r="I44" s="5">
        <f t="shared" si="0"/>
        <v>14</v>
      </c>
      <c r="J44" s="5">
        <f t="shared" si="1"/>
        <v>70</v>
      </c>
      <c r="K44" s="5">
        <v>25</v>
      </c>
      <c r="L44" s="12">
        <f>G44*H44+I44+J44+K44</f>
        <v>1285</v>
      </c>
    </row>
    <row r="45" spans="1:13" s="1" customFormat="1" ht="15" customHeight="1">
      <c r="A45" s="11">
        <f t="shared" si="2"/>
        <v>42</v>
      </c>
      <c r="B45" s="4" t="s">
        <v>138</v>
      </c>
      <c r="C45" s="4" t="s">
        <v>146</v>
      </c>
      <c r="D45" s="4" t="s">
        <v>147</v>
      </c>
      <c r="E45" s="4" t="s">
        <v>6</v>
      </c>
      <c r="F45" s="4" t="s">
        <v>26</v>
      </c>
      <c r="G45" s="4">
        <v>1</v>
      </c>
      <c r="H45" s="5">
        <f>VLOOKUP(F45,'[1]HINDUSTAN CYCLE'!$C$3:$D$158,2,FALSE)</f>
        <v>168</v>
      </c>
      <c r="I45" s="5">
        <f t="shared" si="0"/>
        <v>2</v>
      </c>
      <c r="J45" s="5">
        <f t="shared" si="1"/>
        <v>10</v>
      </c>
      <c r="K45" s="5">
        <v>25</v>
      </c>
      <c r="L45" s="12">
        <f>G45*H45+I45+J45+K45</f>
        <v>205</v>
      </c>
    </row>
    <row r="46" spans="1:13" s="1" customFormat="1" ht="15" customHeight="1">
      <c r="A46" s="11">
        <f t="shared" si="2"/>
        <v>43</v>
      </c>
      <c r="B46" s="4" t="s">
        <v>138</v>
      </c>
      <c r="C46" s="4" t="s">
        <v>148</v>
      </c>
      <c r="D46" s="4" t="s">
        <v>149</v>
      </c>
      <c r="E46" s="4" t="s">
        <v>6</v>
      </c>
      <c r="F46" s="4" t="s">
        <v>32</v>
      </c>
      <c r="G46" s="4">
        <v>1</v>
      </c>
      <c r="H46" s="5">
        <f>VLOOKUP(F46,'[1]HINDUSTAN CYCLE'!$C$3:$D$158,2,FALSE)</f>
        <v>202</v>
      </c>
      <c r="I46" s="5">
        <f t="shared" si="0"/>
        <v>2</v>
      </c>
      <c r="J46" s="5">
        <f t="shared" si="1"/>
        <v>10</v>
      </c>
      <c r="K46" s="5">
        <v>25</v>
      </c>
      <c r="L46" s="12">
        <f>G46*H46+I46+J46+K46</f>
        <v>239</v>
      </c>
    </row>
    <row r="47" spans="1:13" s="1" customFormat="1" ht="15" customHeight="1">
      <c r="A47" s="11">
        <f t="shared" si="2"/>
        <v>44</v>
      </c>
      <c r="B47" s="4" t="s">
        <v>138</v>
      </c>
      <c r="C47" s="4" t="s">
        <v>150</v>
      </c>
      <c r="D47" s="4" t="s">
        <v>151</v>
      </c>
      <c r="E47" s="4" t="s">
        <v>6</v>
      </c>
      <c r="F47" s="4" t="s">
        <v>46</v>
      </c>
      <c r="G47" s="4">
        <v>4</v>
      </c>
      <c r="H47" s="5">
        <f>VLOOKUP(F47,'[1]HINDUSTAN CYCLE'!$C$3:$D$158,2,FALSE)</f>
        <v>168</v>
      </c>
      <c r="I47" s="5">
        <f t="shared" si="0"/>
        <v>8</v>
      </c>
      <c r="J47" s="5">
        <f t="shared" si="1"/>
        <v>40</v>
      </c>
      <c r="K47" s="5">
        <v>25</v>
      </c>
      <c r="L47" s="12">
        <f>G47*H47+I47+J47+K47</f>
        <v>745</v>
      </c>
    </row>
    <row r="48" spans="1:13" s="1" customFormat="1" ht="15" customHeight="1">
      <c r="A48" s="11">
        <f t="shared" si="2"/>
        <v>45</v>
      </c>
      <c r="B48" s="4" t="s">
        <v>152</v>
      </c>
      <c r="C48" s="4" t="s">
        <v>153</v>
      </c>
      <c r="D48" s="4" t="s">
        <v>154</v>
      </c>
      <c r="E48" s="4" t="s">
        <v>6</v>
      </c>
      <c r="F48" s="4" t="s">
        <v>35</v>
      </c>
      <c r="G48" s="4">
        <v>5</v>
      </c>
      <c r="H48" s="5">
        <f>VLOOKUP(F48,'[1]HINDUSTAN CYCLE'!$C$3:$D$158,2,FALSE)</f>
        <v>101</v>
      </c>
      <c r="I48" s="5">
        <f t="shared" si="0"/>
        <v>10</v>
      </c>
      <c r="J48" s="5">
        <f t="shared" si="1"/>
        <v>50</v>
      </c>
      <c r="K48" s="5">
        <v>25</v>
      </c>
      <c r="L48" s="12">
        <f>G48*H48+I48+J48+K48</f>
        <v>590</v>
      </c>
    </row>
    <row r="49" spans="1:12" s="1" customFormat="1" ht="15" customHeight="1">
      <c r="A49" s="11">
        <f t="shared" si="2"/>
        <v>46</v>
      </c>
      <c r="B49" s="4" t="s">
        <v>152</v>
      </c>
      <c r="C49" s="4" t="s">
        <v>155</v>
      </c>
      <c r="D49" s="4" t="s">
        <v>156</v>
      </c>
      <c r="E49" s="4" t="s">
        <v>6</v>
      </c>
      <c r="F49" s="4" t="s">
        <v>5</v>
      </c>
      <c r="G49" s="4">
        <v>2</v>
      </c>
      <c r="H49" s="5">
        <f>VLOOKUP(F49,'[1]HINDUSTAN CYCLE'!$C$3:$D$158,2,FALSE)</f>
        <v>101</v>
      </c>
      <c r="I49" s="5">
        <f t="shared" si="0"/>
        <v>4</v>
      </c>
      <c r="J49" s="5">
        <f t="shared" si="1"/>
        <v>20</v>
      </c>
      <c r="K49" s="5">
        <v>25</v>
      </c>
      <c r="L49" s="12">
        <f>G49*H49+I49+J49+K49</f>
        <v>251</v>
      </c>
    </row>
    <row r="50" spans="1:12" s="1" customFormat="1" ht="15" customHeight="1">
      <c r="A50" s="11">
        <f t="shared" si="2"/>
        <v>47</v>
      </c>
      <c r="B50" s="4" t="s">
        <v>152</v>
      </c>
      <c r="C50" s="4" t="s">
        <v>157</v>
      </c>
      <c r="D50" s="4" t="s">
        <v>158</v>
      </c>
      <c r="E50" s="4" t="s">
        <v>6</v>
      </c>
      <c r="F50" s="4" t="s">
        <v>46</v>
      </c>
      <c r="G50" s="4">
        <v>2</v>
      </c>
      <c r="H50" s="5">
        <f>VLOOKUP(F50,'[1]HINDUSTAN CYCLE'!$C$3:$D$158,2,FALSE)</f>
        <v>168</v>
      </c>
      <c r="I50" s="5">
        <f t="shared" si="0"/>
        <v>4</v>
      </c>
      <c r="J50" s="5">
        <f t="shared" si="1"/>
        <v>20</v>
      </c>
      <c r="K50" s="5">
        <v>25</v>
      </c>
      <c r="L50" s="12">
        <f>G50*H50+I50+J50+K50</f>
        <v>385</v>
      </c>
    </row>
    <row r="51" spans="1:12" s="1" customFormat="1" ht="15" customHeight="1">
      <c r="A51" s="11">
        <f t="shared" si="2"/>
        <v>48</v>
      </c>
      <c r="B51" s="4" t="s">
        <v>152</v>
      </c>
      <c r="C51" s="4" t="s">
        <v>159</v>
      </c>
      <c r="D51" s="4" t="s">
        <v>160</v>
      </c>
      <c r="E51" s="4" t="s">
        <v>6</v>
      </c>
      <c r="F51" s="10" t="s">
        <v>161</v>
      </c>
      <c r="G51" s="4">
        <v>1</v>
      </c>
      <c r="H51" s="5">
        <f>VLOOKUP(F51,'[1]HINDUSTAN CYCLE'!$C$3:$D$158,2,FALSE)</f>
        <v>202</v>
      </c>
      <c r="I51" s="5">
        <f t="shared" si="0"/>
        <v>2</v>
      </c>
      <c r="J51" s="5">
        <f t="shared" si="1"/>
        <v>10</v>
      </c>
      <c r="K51" s="5">
        <v>25</v>
      </c>
      <c r="L51" s="12">
        <f>G51*H51+I51+J51+K51</f>
        <v>239</v>
      </c>
    </row>
    <row r="52" spans="1:12" s="1" customFormat="1" ht="15" customHeight="1">
      <c r="A52" s="11">
        <f t="shared" si="2"/>
        <v>49</v>
      </c>
      <c r="B52" s="4" t="s">
        <v>152</v>
      </c>
      <c r="C52" s="4" t="s">
        <v>162</v>
      </c>
      <c r="D52" s="4" t="s">
        <v>163</v>
      </c>
      <c r="E52" s="4" t="s">
        <v>6</v>
      </c>
      <c r="F52" s="4" t="s">
        <v>25</v>
      </c>
      <c r="G52" s="4">
        <v>1</v>
      </c>
      <c r="H52" s="5">
        <f>VLOOKUP(F52,'[1]HINDUSTAN CYCLE'!$C$3:$D$158,2,FALSE)</f>
        <v>168</v>
      </c>
      <c r="I52" s="5">
        <f t="shared" si="0"/>
        <v>2</v>
      </c>
      <c r="J52" s="5">
        <f t="shared" si="1"/>
        <v>10</v>
      </c>
      <c r="K52" s="5">
        <v>25</v>
      </c>
      <c r="L52" s="12">
        <f>G52*H52+I52+J52+K52</f>
        <v>205</v>
      </c>
    </row>
    <row r="53" spans="1:12" s="1" customFormat="1" ht="15" customHeight="1">
      <c r="A53" s="11">
        <f t="shared" si="2"/>
        <v>50</v>
      </c>
      <c r="B53" s="4" t="s">
        <v>152</v>
      </c>
      <c r="C53" s="4" t="s">
        <v>164</v>
      </c>
      <c r="D53" s="4" t="s">
        <v>165</v>
      </c>
      <c r="E53" s="4" t="s">
        <v>6</v>
      </c>
      <c r="F53" s="4" t="s">
        <v>27</v>
      </c>
      <c r="G53" s="4">
        <v>1</v>
      </c>
      <c r="H53" s="5">
        <f>VLOOKUP(F53,'[1]HINDUSTAN CYCLE'!$C$3:$D$158,2,FALSE)</f>
        <v>168</v>
      </c>
      <c r="I53" s="5">
        <f t="shared" si="0"/>
        <v>2</v>
      </c>
      <c r="J53" s="5">
        <f t="shared" si="1"/>
        <v>10</v>
      </c>
      <c r="K53" s="5">
        <v>25</v>
      </c>
      <c r="L53" s="12">
        <f>G53*H53+I53+J53+K53</f>
        <v>205</v>
      </c>
    </row>
    <row r="54" spans="1:12" s="1" customFormat="1" ht="15" customHeight="1">
      <c r="A54" s="11">
        <f t="shared" si="2"/>
        <v>51</v>
      </c>
      <c r="B54" s="4" t="s">
        <v>166</v>
      </c>
      <c r="C54" s="4" t="s">
        <v>167</v>
      </c>
      <c r="D54" s="4" t="s">
        <v>168</v>
      </c>
      <c r="E54" s="4" t="s">
        <v>6</v>
      </c>
      <c r="F54" s="4" t="s">
        <v>43</v>
      </c>
      <c r="G54" s="4">
        <v>2</v>
      </c>
      <c r="H54" s="5">
        <f>VLOOKUP(F54,'[1]HINDUSTAN CYCLE'!$C$3:$D$158,2,FALSE)</f>
        <v>202</v>
      </c>
      <c r="I54" s="5">
        <f t="shared" si="0"/>
        <v>4</v>
      </c>
      <c r="J54" s="5">
        <f t="shared" si="1"/>
        <v>20</v>
      </c>
      <c r="K54" s="5">
        <v>25</v>
      </c>
      <c r="L54" s="12">
        <f>G54*H54+I54+J54+K54</f>
        <v>453</v>
      </c>
    </row>
    <row r="55" spans="1:12" s="1" customFormat="1" ht="15" customHeight="1">
      <c r="A55" s="11">
        <f t="shared" si="2"/>
        <v>52</v>
      </c>
      <c r="B55" s="4" t="s">
        <v>166</v>
      </c>
      <c r="C55" s="4" t="s">
        <v>169</v>
      </c>
      <c r="D55" s="4" t="s">
        <v>170</v>
      </c>
      <c r="E55" s="4" t="s">
        <v>6</v>
      </c>
      <c r="F55" s="4" t="s">
        <v>27</v>
      </c>
      <c r="G55" s="4">
        <v>3</v>
      </c>
      <c r="H55" s="5">
        <f>VLOOKUP(F55,'[1]HINDUSTAN CYCLE'!$C$3:$D$158,2,FALSE)</f>
        <v>168</v>
      </c>
      <c r="I55" s="5">
        <f t="shared" si="0"/>
        <v>6</v>
      </c>
      <c r="J55" s="5">
        <f t="shared" si="1"/>
        <v>30</v>
      </c>
      <c r="K55" s="5">
        <v>25</v>
      </c>
      <c r="L55" s="12">
        <f>G55*H55+I55+J55+K55</f>
        <v>565</v>
      </c>
    </row>
    <row r="56" spans="1:12" s="1" customFormat="1" ht="15" customHeight="1">
      <c r="A56" s="11">
        <f t="shared" si="2"/>
        <v>53</v>
      </c>
      <c r="B56" s="4" t="s">
        <v>166</v>
      </c>
      <c r="C56" s="4" t="s">
        <v>171</v>
      </c>
      <c r="D56" s="4" t="s">
        <v>172</v>
      </c>
      <c r="E56" s="4" t="s">
        <v>6</v>
      </c>
      <c r="F56" s="4" t="s">
        <v>5</v>
      </c>
      <c r="G56" s="4">
        <v>1</v>
      </c>
      <c r="H56" s="5">
        <f>VLOOKUP(F56,'[1]HINDUSTAN CYCLE'!$C$3:$D$158,2,FALSE)</f>
        <v>101</v>
      </c>
      <c r="I56" s="5">
        <f t="shared" si="0"/>
        <v>2</v>
      </c>
      <c r="J56" s="5">
        <f t="shared" si="1"/>
        <v>10</v>
      </c>
      <c r="K56" s="5">
        <v>25</v>
      </c>
      <c r="L56" s="12">
        <f>G56*H56+I56+J56+K56</f>
        <v>138</v>
      </c>
    </row>
    <row r="57" spans="1:12" s="1" customFormat="1" ht="15" customHeight="1">
      <c r="A57" s="11">
        <f t="shared" si="2"/>
        <v>54</v>
      </c>
      <c r="B57" s="4" t="s">
        <v>173</v>
      </c>
      <c r="C57" s="4" t="s">
        <v>174</v>
      </c>
      <c r="D57" s="4" t="s">
        <v>175</v>
      </c>
      <c r="E57" s="4" t="s">
        <v>6</v>
      </c>
      <c r="F57" s="4" t="s">
        <v>41</v>
      </c>
      <c r="G57" s="4">
        <v>1</v>
      </c>
      <c r="H57" s="5">
        <f>VLOOKUP(F57,'[1]HINDUSTAN CYCLE'!$C$3:$D$158,2,FALSE)</f>
        <v>101</v>
      </c>
      <c r="I57" s="5">
        <f t="shared" si="0"/>
        <v>2</v>
      </c>
      <c r="J57" s="5">
        <f t="shared" si="1"/>
        <v>10</v>
      </c>
      <c r="K57" s="5">
        <v>25</v>
      </c>
      <c r="L57" s="12">
        <f>G57*H57+I57+J57+K57</f>
        <v>138</v>
      </c>
    </row>
    <row r="58" spans="1:12" s="1" customFormat="1" ht="15" customHeight="1">
      <c r="A58" s="11">
        <f t="shared" si="2"/>
        <v>55</v>
      </c>
      <c r="B58" s="4" t="s">
        <v>173</v>
      </c>
      <c r="C58" s="4" t="s">
        <v>176</v>
      </c>
      <c r="D58" s="4" t="s">
        <v>177</v>
      </c>
      <c r="E58" s="4" t="s">
        <v>6</v>
      </c>
      <c r="F58" s="4" t="s">
        <v>141</v>
      </c>
      <c r="G58" s="4">
        <v>15</v>
      </c>
      <c r="H58" s="5">
        <f>VLOOKUP(F58,'[1]HINDUSTAN CYCLE'!$C$3:$D$158,2,FALSE)</f>
        <v>118</v>
      </c>
      <c r="I58" s="5">
        <f t="shared" si="0"/>
        <v>30</v>
      </c>
      <c r="J58" s="5">
        <f t="shared" si="1"/>
        <v>150</v>
      </c>
      <c r="K58" s="5">
        <v>25</v>
      </c>
      <c r="L58" s="12">
        <f>G58*H58+I58+J58+K58</f>
        <v>1975</v>
      </c>
    </row>
    <row r="59" spans="1:12" s="1" customFormat="1" ht="15" customHeight="1">
      <c r="A59" s="11">
        <f t="shared" si="2"/>
        <v>56</v>
      </c>
      <c r="B59" s="4" t="s">
        <v>173</v>
      </c>
      <c r="C59" s="4" t="s">
        <v>178</v>
      </c>
      <c r="D59" s="4" t="s">
        <v>179</v>
      </c>
      <c r="E59" s="4" t="s">
        <v>6</v>
      </c>
      <c r="F59" s="4" t="s">
        <v>40</v>
      </c>
      <c r="G59" s="4">
        <v>4</v>
      </c>
      <c r="H59" s="5">
        <f>VLOOKUP(F59,'[1]HINDUSTAN CYCLE'!$C$3:$D$158,2,FALSE)</f>
        <v>101</v>
      </c>
      <c r="I59" s="5">
        <f t="shared" si="0"/>
        <v>8</v>
      </c>
      <c r="J59" s="5">
        <f t="shared" si="1"/>
        <v>40</v>
      </c>
      <c r="K59" s="5">
        <v>25</v>
      </c>
      <c r="L59" s="12">
        <f>G59*H59+I59+J59+K59</f>
        <v>477</v>
      </c>
    </row>
    <row r="60" spans="1:12" s="1" customFormat="1" ht="15" customHeight="1">
      <c r="A60" s="11">
        <f t="shared" si="2"/>
        <v>57</v>
      </c>
      <c r="B60" s="4" t="s">
        <v>173</v>
      </c>
      <c r="C60" s="4" t="s">
        <v>180</v>
      </c>
      <c r="D60" s="4" t="s">
        <v>181</v>
      </c>
      <c r="E60" s="4" t="s">
        <v>6</v>
      </c>
      <c r="F60" s="4" t="s">
        <v>50</v>
      </c>
      <c r="G60" s="4">
        <v>6</v>
      </c>
      <c r="H60" s="5">
        <f>VLOOKUP(F60,'[1]HINDUSTAN CYCLE'!$C$3:$D$158,2,FALSE)</f>
        <v>134</v>
      </c>
      <c r="I60" s="5">
        <f t="shared" si="0"/>
        <v>12</v>
      </c>
      <c r="J60" s="5">
        <f t="shared" si="1"/>
        <v>60</v>
      </c>
      <c r="K60" s="5">
        <v>25</v>
      </c>
      <c r="L60" s="12">
        <f>G60*H60+I60+J60+K60</f>
        <v>901</v>
      </c>
    </row>
    <row r="61" spans="1:12" s="1" customFormat="1" ht="15" customHeight="1">
      <c r="A61" s="11">
        <f t="shared" si="2"/>
        <v>58</v>
      </c>
      <c r="B61" s="4" t="s">
        <v>173</v>
      </c>
      <c r="C61" s="4" t="s">
        <v>182</v>
      </c>
      <c r="D61" s="4" t="s">
        <v>183</v>
      </c>
      <c r="E61" s="4" t="s">
        <v>6</v>
      </c>
      <c r="F61" s="4" t="s">
        <v>26</v>
      </c>
      <c r="G61" s="4">
        <v>1</v>
      </c>
      <c r="H61" s="5">
        <f>VLOOKUP(F61,'[1]HINDUSTAN CYCLE'!$C$3:$D$158,2,FALSE)</f>
        <v>168</v>
      </c>
      <c r="I61" s="5">
        <f t="shared" si="0"/>
        <v>2</v>
      </c>
      <c r="J61" s="5">
        <f t="shared" si="1"/>
        <v>10</v>
      </c>
      <c r="K61" s="5">
        <v>25</v>
      </c>
      <c r="L61" s="12">
        <f>G61*H61+I61+J61+K61</f>
        <v>205</v>
      </c>
    </row>
    <row r="62" spans="1:12" s="1" customFormat="1" ht="15" customHeight="1">
      <c r="A62" s="11">
        <f t="shared" si="2"/>
        <v>59</v>
      </c>
      <c r="B62" s="4" t="s">
        <v>173</v>
      </c>
      <c r="C62" s="4" t="s">
        <v>184</v>
      </c>
      <c r="D62" s="4" t="s">
        <v>185</v>
      </c>
      <c r="E62" s="4" t="s">
        <v>6</v>
      </c>
      <c r="F62" s="4" t="s">
        <v>0</v>
      </c>
      <c r="G62" s="4">
        <v>12</v>
      </c>
      <c r="H62" s="5">
        <f>VLOOKUP(F62,'[1]HINDUSTAN CYCLE'!$C$3:$D$158,2,FALSE)</f>
        <v>168</v>
      </c>
      <c r="I62" s="5">
        <f t="shared" si="0"/>
        <v>24</v>
      </c>
      <c r="J62" s="5">
        <f t="shared" si="1"/>
        <v>120</v>
      </c>
      <c r="K62" s="5">
        <v>25</v>
      </c>
      <c r="L62" s="12">
        <f>G62*H62+I62+J62+K62</f>
        <v>2185</v>
      </c>
    </row>
    <row r="63" spans="1:12" s="1" customFormat="1" ht="15" customHeight="1">
      <c r="A63" s="11">
        <f t="shared" si="2"/>
        <v>60</v>
      </c>
      <c r="B63" s="4" t="s">
        <v>186</v>
      </c>
      <c r="C63" s="4" t="s">
        <v>187</v>
      </c>
      <c r="D63" s="4" t="s">
        <v>188</v>
      </c>
      <c r="E63" s="4" t="s">
        <v>6</v>
      </c>
      <c r="F63" s="4" t="s">
        <v>189</v>
      </c>
      <c r="G63" s="4">
        <v>7</v>
      </c>
      <c r="H63" s="5">
        <f>VLOOKUP(F63,'[1]HINDUSTAN CYCLE'!$C$3:$D$158,2,FALSE)</f>
        <v>118</v>
      </c>
      <c r="I63" s="5">
        <f t="shared" si="0"/>
        <v>14</v>
      </c>
      <c r="J63" s="5">
        <f t="shared" si="1"/>
        <v>70</v>
      </c>
      <c r="K63" s="5">
        <v>25</v>
      </c>
      <c r="L63" s="12">
        <f>G63*H63+I63+J63+K63</f>
        <v>935</v>
      </c>
    </row>
    <row r="64" spans="1:12" s="1" customFormat="1" ht="15" customHeight="1">
      <c r="A64" s="11">
        <f t="shared" si="2"/>
        <v>61</v>
      </c>
      <c r="B64" s="4" t="s">
        <v>190</v>
      </c>
      <c r="C64" s="4" t="s">
        <v>191</v>
      </c>
      <c r="D64" s="4" t="s">
        <v>192</v>
      </c>
      <c r="E64" s="4" t="s">
        <v>6</v>
      </c>
      <c r="F64" s="4" t="s">
        <v>30</v>
      </c>
      <c r="G64" s="4">
        <v>6</v>
      </c>
      <c r="H64" s="5">
        <f>VLOOKUP(F64,'[1]HINDUSTAN CYCLE'!$C$3:$D$158,2,FALSE)</f>
        <v>202</v>
      </c>
      <c r="I64" s="5">
        <f t="shared" si="0"/>
        <v>12</v>
      </c>
      <c r="J64" s="5">
        <f t="shared" si="1"/>
        <v>60</v>
      </c>
      <c r="K64" s="5">
        <v>25</v>
      </c>
      <c r="L64" s="12">
        <f>G64*H64+I64+J64+K64</f>
        <v>1309</v>
      </c>
    </row>
    <row r="65" spans="1:12" s="1" customFormat="1" ht="15" customHeight="1">
      <c r="A65" s="11">
        <f t="shared" si="2"/>
        <v>62</v>
      </c>
      <c r="B65" s="4" t="s">
        <v>193</v>
      </c>
      <c r="C65" s="4" t="s">
        <v>194</v>
      </c>
      <c r="D65" s="4" t="s">
        <v>195</v>
      </c>
      <c r="E65" s="4" t="s">
        <v>6</v>
      </c>
      <c r="F65" s="4" t="s">
        <v>5</v>
      </c>
      <c r="G65" s="4">
        <v>2</v>
      </c>
      <c r="H65" s="5">
        <f>VLOOKUP(F65,'[1]HINDUSTAN CYCLE'!$C$3:$D$158,2,FALSE)</f>
        <v>101</v>
      </c>
      <c r="I65" s="5">
        <f t="shared" si="0"/>
        <v>4</v>
      </c>
      <c r="J65" s="5">
        <f t="shared" si="1"/>
        <v>20</v>
      </c>
      <c r="K65" s="5">
        <v>25</v>
      </c>
      <c r="L65" s="12">
        <f>G65*H65+I65+J65+K65</f>
        <v>251</v>
      </c>
    </row>
    <row r="66" spans="1:12" s="1" customFormat="1" ht="15" customHeight="1">
      <c r="A66" s="11">
        <f t="shared" si="2"/>
        <v>63</v>
      </c>
      <c r="B66" s="4" t="s">
        <v>193</v>
      </c>
      <c r="C66" s="4" t="s">
        <v>196</v>
      </c>
      <c r="D66" s="4" t="s">
        <v>197</v>
      </c>
      <c r="E66" s="4" t="s">
        <v>6</v>
      </c>
      <c r="F66" s="4" t="s">
        <v>198</v>
      </c>
      <c r="G66" s="4">
        <v>1</v>
      </c>
      <c r="H66" s="5">
        <f>VLOOKUP(F66,'[1]HINDUSTAN CYCLE'!$C$3:$D$158,2,FALSE)</f>
        <v>101</v>
      </c>
      <c r="I66" s="5">
        <f t="shared" si="0"/>
        <v>2</v>
      </c>
      <c r="J66" s="5">
        <f t="shared" si="1"/>
        <v>10</v>
      </c>
      <c r="K66" s="5">
        <v>25</v>
      </c>
      <c r="L66" s="12">
        <f>G66*H66+I66+J66+K66</f>
        <v>138</v>
      </c>
    </row>
    <row r="67" spans="1:12" s="1" customFormat="1" ht="15" customHeight="1">
      <c r="A67" s="11">
        <f t="shared" si="2"/>
        <v>64</v>
      </c>
      <c r="B67" s="4" t="s">
        <v>193</v>
      </c>
      <c r="C67" s="4" t="s">
        <v>199</v>
      </c>
      <c r="D67" s="4" t="s">
        <v>200</v>
      </c>
      <c r="E67" s="4" t="s">
        <v>6</v>
      </c>
      <c r="F67" s="4" t="s">
        <v>26</v>
      </c>
      <c r="G67" s="4">
        <v>3</v>
      </c>
      <c r="H67" s="5">
        <f>VLOOKUP(F67,'[1]HINDUSTAN CYCLE'!$C$3:$D$158,2,FALSE)</f>
        <v>168</v>
      </c>
      <c r="I67" s="5">
        <f t="shared" si="0"/>
        <v>6</v>
      </c>
      <c r="J67" s="5">
        <f t="shared" si="1"/>
        <v>30</v>
      </c>
      <c r="K67" s="5">
        <v>25</v>
      </c>
      <c r="L67" s="12">
        <f>G67*H67+I67+J67+K67</f>
        <v>565</v>
      </c>
    </row>
    <row r="68" spans="1:12" s="1" customFormat="1" ht="15" customHeight="1">
      <c r="A68" s="11">
        <f t="shared" si="2"/>
        <v>65</v>
      </c>
      <c r="B68" s="4" t="s">
        <v>193</v>
      </c>
      <c r="C68" s="4" t="s">
        <v>201</v>
      </c>
      <c r="D68" s="4" t="s">
        <v>202</v>
      </c>
      <c r="E68" s="4" t="s">
        <v>6</v>
      </c>
      <c r="F68" s="4" t="s">
        <v>21</v>
      </c>
      <c r="G68" s="4">
        <v>1</v>
      </c>
      <c r="H68" s="5">
        <f>VLOOKUP(F68,'[1]HINDUSTAN CYCLE'!$C$3:$D$158,2,FALSE)</f>
        <v>118</v>
      </c>
      <c r="I68" s="5">
        <f t="shared" si="0"/>
        <v>2</v>
      </c>
      <c r="J68" s="5">
        <f t="shared" si="1"/>
        <v>10</v>
      </c>
      <c r="K68" s="5">
        <v>25</v>
      </c>
      <c r="L68" s="12">
        <f>G68*H68+I68+J68+K68</f>
        <v>155</v>
      </c>
    </row>
    <row r="69" spans="1:12" s="1" customFormat="1" ht="15" customHeight="1">
      <c r="A69" s="11">
        <f t="shared" si="2"/>
        <v>66</v>
      </c>
      <c r="B69" s="4" t="s">
        <v>203</v>
      </c>
      <c r="C69" s="4" t="s">
        <v>204</v>
      </c>
      <c r="D69" s="4" t="s">
        <v>205</v>
      </c>
      <c r="E69" s="4" t="s">
        <v>6</v>
      </c>
      <c r="F69" s="4" t="s">
        <v>33</v>
      </c>
      <c r="G69" s="4">
        <v>2</v>
      </c>
      <c r="H69" s="5">
        <f>VLOOKUP(F69,'[1]HINDUSTAN CYCLE'!$C$3:$D$158,2,FALSE)</f>
        <v>118</v>
      </c>
      <c r="I69" s="5">
        <f t="shared" ref="I69:I128" si="3">G69*2</f>
        <v>4</v>
      </c>
      <c r="J69" s="5">
        <f t="shared" ref="J69:J128" si="4">G69*10</f>
        <v>20</v>
      </c>
      <c r="K69" s="5">
        <v>25</v>
      </c>
      <c r="L69" s="12">
        <f>G69*H69+I69+J69+K69</f>
        <v>285</v>
      </c>
    </row>
    <row r="70" spans="1:12" s="1" customFormat="1" ht="15" customHeight="1">
      <c r="A70" s="11">
        <f t="shared" ref="A70:A128" si="5">A69+1</f>
        <v>67</v>
      </c>
      <c r="B70" s="4" t="s">
        <v>203</v>
      </c>
      <c r="C70" s="4" t="s">
        <v>206</v>
      </c>
      <c r="D70" s="4" t="s">
        <v>207</v>
      </c>
      <c r="E70" s="4" t="s">
        <v>6</v>
      </c>
      <c r="F70" s="4" t="s">
        <v>5</v>
      </c>
      <c r="G70" s="4">
        <v>2</v>
      </c>
      <c r="H70" s="5">
        <f>VLOOKUP(F70,'[1]HINDUSTAN CYCLE'!$C$3:$D$158,2,FALSE)</f>
        <v>101</v>
      </c>
      <c r="I70" s="5">
        <f t="shared" si="3"/>
        <v>4</v>
      </c>
      <c r="J70" s="5">
        <f t="shared" si="4"/>
        <v>20</v>
      </c>
      <c r="K70" s="5">
        <v>25</v>
      </c>
      <c r="L70" s="12">
        <f>G70*H70+I70+J70+K70</f>
        <v>251</v>
      </c>
    </row>
    <row r="71" spans="1:12" s="1" customFormat="1" ht="15" customHeight="1">
      <c r="A71" s="11">
        <f t="shared" si="5"/>
        <v>68</v>
      </c>
      <c r="B71" s="4" t="s">
        <v>203</v>
      </c>
      <c r="C71" s="4" t="s">
        <v>208</v>
      </c>
      <c r="D71" s="4" t="s">
        <v>209</v>
      </c>
      <c r="E71" s="4" t="s">
        <v>6</v>
      </c>
      <c r="F71" s="4" t="s">
        <v>3</v>
      </c>
      <c r="G71" s="4">
        <v>1</v>
      </c>
      <c r="H71" s="5">
        <f>VLOOKUP(F71,'[1]HINDUSTAN CYCLE'!$C$3:$D$158,2,FALSE)</f>
        <v>134</v>
      </c>
      <c r="I71" s="5">
        <f t="shared" si="3"/>
        <v>2</v>
      </c>
      <c r="J71" s="5">
        <f t="shared" si="4"/>
        <v>10</v>
      </c>
      <c r="K71" s="5">
        <v>25</v>
      </c>
      <c r="L71" s="12">
        <f>G71*H71+I71+J71+K71</f>
        <v>171</v>
      </c>
    </row>
    <row r="72" spans="1:12" s="1" customFormat="1" ht="15" customHeight="1">
      <c r="A72" s="11">
        <f t="shared" si="5"/>
        <v>69</v>
      </c>
      <c r="B72" s="4" t="s">
        <v>203</v>
      </c>
      <c r="C72" s="4" t="s">
        <v>210</v>
      </c>
      <c r="D72" s="4" t="s">
        <v>211</v>
      </c>
      <c r="E72" s="4" t="s">
        <v>6</v>
      </c>
      <c r="F72" s="4" t="s">
        <v>36</v>
      </c>
      <c r="G72" s="4">
        <v>3</v>
      </c>
      <c r="H72" s="5">
        <f>VLOOKUP(F72,'[1]HINDUSTAN CYCLE'!$C$3:$D$158,2,FALSE)</f>
        <v>168</v>
      </c>
      <c r="I72" s="5">
        <f t="shared" si="3"/>
        <v>6</v>
      </c>
      <c r="J72" s="5">
        <f t="shared" si="4"/>
        <v>30</v>
      </c>
      <c r="K72" s="5">
        <v>25</v>
      </c>
      <c r="L72" s="12">
        <f>G72*H72+I72+J72+K72</f>
        <v>565</v>
      </c>
    </row>
    <row r="73" spans="1:12" s="1" customFormat="1" ht="15" customHeight="1">
      <c r="A73" s="11">
        <f t="shared" si="5"/>
        <v>70</v>
      </c>
      <c r="B73" s="4" t="s">
        <v>203</v>
      </c>
      <c r="C73" s="4" t="s">
        <v>212</v>
      </c>
      <c r="D73" s="4" t="s">
        <v>213</v>
      </c>
      <c r="E73" s="4" t="s">
        <v>6</v>
      </c>
      <c r="F73" s="4" t="s">
        <v>36</v>
      </c>
      <c r="G73" s="4">
        <v>2</v>
      </c>
      <c r="H73" s="5">
        <f>VLOOKUP(F73,'[1]HINDUSTAN CYCLE'!$C$3:$D$158,2,FALSE)</f>
        <v>168</v>
      </c>
      <c r="I73" s="5">
        <f t="shared" si="3"/>
        <v>4</v>
      </c>
      <c r="J73" s="5">
        <f t="shared" si="4"/>
        <v>20</v>
      </c>
      <c r="K73" s="5">
        <v>25</v>
      </c>
      <c r="L73" s="12">
        <f>G73*H73+I73+J73+K73</f>
        <v>385</v>
      </c>
    </row>
    <row r="74" spans="1:12" s="1" customFormat="1" ht="15" customHeight="1">
      <c r="A74" s="11">
        <f t="shared" si="5"/>
        <v>71</v>
      </c>
      <c r="B74" s="4" t="s">
        <v>214</v>
      </c>
      <c r="C74" s="4" t="s">
        <v>215</v>
      </c>
      <c r="D74" s="4" t="s">
        <v>216</v>
      </c>
      <c r="E74" s="4" t="s">
        <v>6</v>
      </c>
      <c r="F74" s="10" t="s">
        <v>217</v>
      </c>
      <c r="G74" s="4">
        <v>3</v>
      </c>
      <c r="H74" s="5">
        <f>VLOOKUP(F74,'[1]HINDUSTAN CYCLE'!$C$3:$D$158,2,FALSE)</f>
        <v>101</v>
      </c>
      <c r="I74" s="5">
        <f t="shared" si="3"/>
        <v>6</v>
      </c>
      <c r="J74" s="5">
        <f t="shared" si="4"/>
        <v>30</v>
      </c>
      <c r="K74" s="5">
        <v>25</v>
      </c>
      <c r="L74" s="12">
        <f>G74*H74+I74+J74+K74</f>
        <v>364</v>
      </c>
    </row>
    <row r="75" spans="1:12" s="1" customFormat="1" ht="15" customHeight="1">
      <c r="A75" s="11">
        <f t="shared" si="5"/>
        <v>72</v>
      </c>
      <c r="B75" s="4" t="s">
        <v>214</v>
      </c>
      <c r="C75" s="4" t="s">
        <v>218</v>
      </c>
      <c r="D75" s="4" t="s">
        <v>219</v>
      </c>
      <c r="E75" s="4" t="s">
        <v>6</v>
      </c>
      <c r="F75" s="4" t="s">
        <v>46</v>
      </c>
      <c r="G75" s="4">
        <v>2</v>
      </c>
      <c r="H75" s="5">
        <f>VLOOKUP(F75,'[1]HINDUSTAN CYCLE'!$C$3:$D$158,2,FALSE)</f>
        <v>168</v>
      </c>
      <c r="I75" s="5">
        <f t="shared" si="3"/>
        <v>4</v>
      </c>
      <c r="J75" s="5">
        <f t="shared" si="4"/>
        <v>20</v>
      </c>
      <c r="K75" s="5">
        <v>25</v>
      </c>
      <c r="L75" s="12">
        <f>G75*H75+I75+J75+K75</f>
        <v>385</v>
      </c>
    </row>
    <row r="76" spans="1:12" s="1" customFormat="1" ht="15" customHeight="1">
      <c r="A76" s="11">
        <f t="shared" si="5"/>
        <v>73</v>
      </c>
      <c r="B76" s="4" t="s">
        <v>214</v>
      </c>
      <c r="C76" s="4" t="s">
        <v>220</v>
      </c>
      <c r="D76" s="4" t="s">
        <v>221</v>
      </c>
      <c r="E76" s="4" t="s">
        <v>6</v>
      </c>
      <c r="F76" s="4" t="s">
        <v>26</v>
      </c>
      <c r="G76" s="4">
        <v>1</v>
      </c>
      <c r="H76" s="5">
        <f>VLOOKUP(F76,'[1]HINDUSTAN CYCLE'!$C$3:$D$158,2,FALSE)</f>
        <v>168</v>
      </c>
      <c r="I76" s="5">
        <f t="shared" si="3"/>
        <v>2</v>
      </c>
      <c r="J76" s="5">
        <f t="shared" si="4"/>
        <v>10</v>
      </c>
      <c r="K76" s="5">
        <v>25</v>
      </c>
      <c r="L76" s="12">
        <f>G76*H76+I76+J76+K76</f>
        <v>205</v>
      </c>
    </row>
    <row r="77" spans="1:12" s="1" customFormat="1" ht="15" customHeight="1">
      <c r="A77" s="11">
        <f t="shared" si="5"/>
        <v>74</v>
      </c>
      <c r="B77" s="4" t="s">
        <v>214</v>
      </c>
      <c r="C77" s="4" t="s">
        <v>222</v>
      </c>
      <c r="D77" s="4" t="s">
        <v>223</v>
      </c>
      <c r="E77" s="4" t="s">
        <v>6</v>
      </c>
      <c r="F77" s="4" t="s">
        <v>0</v>
      </c>
      <c r="G77" s="4">
        <v>1</v>
      </c>
      <c r="H77" s="5">
        <f>VLOOKUP(F77,'[1]HINDUSTAN CYCLE'!$C$3:$D$158,2,FALSE)</f>
        <v>168</v>
      </c>
      <c r="I77" s="5">
        <f t="shared" si="3"/>
        <v>2</v>
      </c>
      <c r="J77" s="5">
        <f t="shared" si="4"/>
        <v>10</v>
      </c>
      <c r="K77" s="5">
        <v>25</v>
      </c>
      <c r="L77" s="12">
        <f>G77*H77+I77+J77+K77</f>
        <v>205</v>
      </c>
    </row>
    <row r="78" spans="1:12" s="1" customFormat="1" ht="15" customHeight="1">
      <c r="A78" s="11">
        <f t="shared" si="5"/>
        <v>75</v>
      </c>
      <c r="B78" s="4" t="s">
        <v>224</v>
      </c>
      <c r="C78" s="4" t="s">
        <v>225</v>
      </c>
      <c r="D78" s="4" t="s">
        <v>226</v>
      </c>
      <c r="E78" s="4" t="s">
        <v>6</v>
      </c>
      <c r="F78" s="4" t="s">
        <v>34</v>
      </c>
      <c r="G78" s="4">
        <v>6</v>
      </c>
      <c r="H78" s="5">
        <f>VLOOKUP(F78,'[1]HINDUSTAN CYCLE'!$C$3:$D$158,2,FALSE)</f>
        <v>101</v>
      </c>
      <c r="I78" s="5">
        <f t="shared" si="3"/>
        <v>12</v>
      </c>
      <c r="J78" s="5">
        <f t="shared" si="4"/>
        <v>60</v>
      </c>
      <c r="K78" s="5">
        <v>25</v>
      </c>
      <c r="L78" s="12">
        <f>G78*H78+I78+J78+K78</f>
        <v>703</v>
      </c>
    </row>
    <row r="79" spans="1:12" s="1" customFormat="1" ht="15" customHeight="1">
      <c r="A79" s="11">
        <f t="shared" si="5"/>
        <v>76</v>
      </c>
      <c r="B79" s="4" t="s">
        <v>224</v>
      </c>
      <c r="C79" s="4" t="s">
        <v>227</v>
      </c>
      <c r="D79" s="4" t="s">
        <v>228</v>
      </c>
      <c r="E79" s="4" t="s">
        <v>6</v>
      </c>
      <c r="F79" s="4" t="s">
        <v>44</v>
      </c>
      <c r="G79" s="4">
        <v>1</v>
      </c>
      <c r="H79" s="5">
        <f>VLOOKUP(F79,'[1]HINDUSTAN CYCLE'!$C$3:$D$158,2,FALSE)</f>
        <v>101</v>
      </c>
      <c r="I79" s="5">
        <f t="shared" si="3"/>
        <v>2</v>
      </c>
      <c r="J79" s="5">
        <f t="shared" si="4"/>
        <v>10</v>
      </c>
      <c r="K79" s="5">
        <v>25</v>
      </c>
      <c r="L79" s="12">
        <f>G79*H79+I79+J79+K79</f>
        <v>138</v>
      </c>
    </row>
    <row r="80" spans="1:12" s="1" customFormat="1" ht="15" customHeight="1">
      <c r="A80" s="11">
        <f t="shared" si="5"/>
        <v>77</v>
      </c>
      <c r="B80" s="4" t="s">
        <v>224</v>
      </c>
      <c r="C80" s="4" t="s">
        <v>229</v>
      </c>
      <c r="D80" s="4" t="s">
        <v>230</v>
      </c>
      <c r="E80" s="4" t="s">
        <v>6</v>
      </c>
      <c r="F80" s="4" t="s">
        <v>198</v>
      </c>
      <c r="G80" s="4">
        <v>1</v>
      </c>
      <c r="H80" s="5">
        <f>VLOOKUP(F80,'[1]HINDUSTAN CYCLE'!$C$3:$D$158,2,FALSE)</f>
        <v>101</v>
      </c>
      <c r="I80" s="5">
        <f t="shared" si="3"/>
        <v>2</v>
      </c>
      <c r="J80" s="5">
        <f t="shared" si="4"/>
        <v>10</v>
      </c>
      <c r="K80" s="5">
        <v>25</v>
      </c>
      <c r="L80" s="12">
        <f>G80*H80+I80+J80+K80</f>
        <v>138</v>
      </c>
    </row>
    <row r="81" spans="1:12" s="1" customFormat="1" ht="15" customHeight="1">
      <c r="A81" s="11">
        <f t="shared" si="5"/>
        <v>78</v>
      </c>
      <c r="B81" s="4" t="s">
        <v>224</v>
      </c>
      <c r="C81" s="4" t="s">
        <v>231</v>
      </c>
      <c r="D81" s="4" t="s">
        <v>232</v>
      </c>
      <c r="E81" s="4" t="s">
        <v>6</v>
      </c>
      <c r="F81" s="4" t="s">
        <v>4</v>
      </c>
      <c r="G81" s="4">
        <v>7</v>
      </c>
      <c r="H81" s="5">
        <f>VLOOKUP(F81,'[1]HINDUSTAN CYCLE'!$C$3:$D$158,2,FALSE)</f>
        <v>134</v>
      </c>
      <c r="I81" s="5">
        <f t="shared" si="3"/>
        <v>14</v>
      </c>
      <c r="J81" s="5">
        <f t="shared" si="4"/>
        <v>70</v>
      </c>
      <c r="K81" s="5">
        <v>25</v>
      </c>
      <c r="L81" s="12">
        <f>G81*H81+I81+J81+K81</f>
        <v>1047</v>
      </c>
    </row>
    <row r="82" spans="1:12" s="1" customFormat="1" ht="15" customHeight="1">
      <c r="A82" s="11">
        <f t="shared" si="5"/>
        <v>79</v>
      </c>
      <c r="B82" s="4" t="s">
        <v>233</v>
      </c>
      <c r="C82" s="4" t="s">
        <v>234</v>
      </c>
      <c r="D82" s="4" t="s">
        <v>235</v>
      </c>
      <c r="E82" s="4" t="s">
        <v>6</v>
      </c>
      <c r="F82" s="4" t="s">
        <v>236</v>
      </c>
      <c r="G82" s="4">
        <v>4</v>
      </c>
      <c r="H82" s="5">
        <f>VLOOKUP(F82,'[1]HINDUSTAN CYCLE'!$C$3:$D$158,2,FALSE)</f>
        <v>118</v>
      </c>
      <c r="I82" s="5">
        <f t="shared" si="3"/>
        <v>8</v>
      </c>
      <c r="J82" s="5">
        <f t="shared" si="4"/>
        <v>40</v>
      </c>
      <c r="K82" s="5">
        <v>25</v>
      </c>
      <c r="L82" s="12">
        <f>G82*H82+I82+J82+K82</f>
        <v>545</v>
      </c>
    </row>
    <row r="83" spans="1:12" s="1" customFormat="1" ht="15" customHeight="1">
      <c r="A83" s="11">
        <f t="shared" si="5"/>
        <v>80</v>
      </c>
      <c r="B83" s="4" t="s">
        <v>233</v>
      </c>
      <c r="C83" s="4" t="s">
        <v>237</v>
      </c>
      <c r="D83" s="4" t="s">
        <v>238</v>
      </c>
      <c r="E83" s="4" t="s">
        <v>6</v>
      </c>
      <c r="F83" s="4" t="s">
        <v>1</v>
      </c>
      <c r="G83" s="4">
        <v>5</v>
      </c>
      <c r="H83" s="5">
        <f>VLOOKUP(F83,'[1]HINDUSTAN CYCLE'!$C$3:$D$158,2,FALSE)</f>
        <v>101</v>
      </c>
      <c r="I83" s="5">
        <f t="shared" si="3"/>
        <v>10</v>
      </c>
      <c r="J83" s="5">
        <f t="shared" si="4"/>
        <v>50</v>
      </c>
      <c r="K83" s="5">
        <v>25</v>
      </c>
      <c r="L83" s="12">
        <f>G83*H83+I83+J83+K83</f>
        <v>590</v>
      </c>
    </row>
    <row r="84" spans="1:12" s="1" customFormat="1" ht="15" customHeight="1">
      <c r="A84" s="11">
        <f t="shared" si="5"/>
        <v>81</v>
      </c>
      <c r="B84" s="4" t="s">
        <v>233</v>
      </c>
      <c r="C84" s="4" t="s">
        <v>239</v>
      </c>
      <c r="D84" s="4" t="s">
        <v>240</v>
      </c>
      <c r="E84" s="4" t="s">
        <v>6</v>
      </c>
      <c r="F84" s="4" t="s">
        <v>47</v>
      </c>
      <c r="G84" s="4">
        <v>1</v>
      </c>
      <c r="H84" s="5">
        <f>VLOOKUP(F84,'[1]HINDUSTAN CYCLE'!$C$3:$D$158,2,FALSE)</f>
        <v>118</v>
      </c>
      <c r="I84" s="5">
        <f t="shared" si="3"/>
        <v>2</v>
      </c>
      <c r="J84" s="5">
        <f t="shared" si="4"/>
        <v>10</v>
      </c>
      <c r="K84" s="5">
        <v>25</v>
      </c>
      <c r="L84" s="12">
        <f>G84*H84+I84+J84+K84</f>
        <v>155</v>
      </c>
    </row>
    <row r="85" spans="1:12" s="1" customFormat="1" ht="15" customHeight="1">
      <c r="A85" s="11">
        <f t="shared" si="5"/>
        <v>82</v>
      </c>
      <c r="B85" s="4" t="s">
        <v>233</v>
      </c>
      <c r="C85" s="4" t="s">
        <v>241</v>
      </c>
      <c r="D85" s="4" t="s">
        <v>242</v>
      </c>
      <c r="E85" s="4" t="s">
        <v>6</v>
      </c>
      <c r="F85" s="4" t="s">
        <v>47</v>
      </c>
      <c r="G85" s="4">
        <v>7</v>
      </c>
      <c r="H85" s="5">
        <f>VLOOKUP(F85,'[1]HINDUSTAN CYCLE'!$C$3:$D$158,2,FALSE)</f>
        <v>118</v>
      </c>
      <c r="I85" s="5">
        <f t="shared" si="3"/>
        <v>14</v>
      </c>
      <c r="J85" s="5">
        <f t="shared" si="4"/>
        <v>70</v>
      </c>
      <c r="K85" s="5">
        <v>25</v>
      </c>
      <c r="L85" s="12">
        <f>G85*H85+I85+J85+K85</f>
        <v>935</v>
      </c>
    </row>
    <row r="86" spans="1:12" s="1" customFormat="1" ht="15" customHeight="1">
      <c r="A86" s="11">
        <f t="shared" si="5"/>
        <v>83</v>
      </c>
      <c r="B86" s="4" t="s">
        <v>233</v>
      </c>
      <c r="C86" s="4" t="s">
        <v>243</v>
      </c>
      <c r="D86" s="4" t="s">
        <v>244</v>
      </c>
      <c r="E86" s="4" t="s">
        <v>6</v>
      </c>
      <c r="F86" s="4" t="s">
        <v>5</v>
      </c>
      <c r="G86" s="4">
        <v>1</v>
      </c>
      <c r="H86" s="5">
        <f>VLOOKUP(F86,'[1]HINDUSTAN CYCLE'!$C$3:$D$158,2,FALSE)</f>
        <v>101</v>
      </c>
      <c r="I86" s="5">
        <f t="shared" si="3"/>
        <v>2</v>
      </c>
      <c r="J86" s="5">
        <f t="shared" si="4"/>
        <v>10</v>
      </c>
      <c r="K86" s="5">
        <v>25</v>
      </c>
      <c r="L86" s="12">
        <f>G86*H86+I86+J86+K86</f>
        <v>138</v>
      </c>
    </row>
    <row r="87" spans="1:12" s="1" customFormat="1" ht="15" customHeight="1">
      <c r="A87" s="11">
        <f t="shared" si="5"/>
        <v>84</v>
      </c>
      <c r="B87" s="4" t="s">
        <v>233</v>
      </c>
      <c r="C87" s="4" t="s">
        <v>245</v>
      </c>
      <c r="D87" s="4" t="s">
        <v>246</v>
      </c>
      <c r="E87" s="4" t="s">
        <v>6</v>
      </c>
      <c r="F87" s="4" t="s">
        <v>73</v>
      </c>
      <c r="G87" s="4">
        <v>1</v>
      </c>
      <c r="H87" s="5">
        <f>VLOOKUP(F87,'[1]HINDUSTAN CYCLE'!$C$3:$D$158,2,FALSE)</f>
        <v>134</v>
      </c>
      <c r="I87" s="5">
        <f t="shared" si="3"/>
        <v>2</v>
      </c>
      <c r="J87" s="5">
        <f t="shared" si="4"/>
        <v>10</v>
      </c>
      <c r="K87" s="5">
        <v>25</v>
      </c>
      <c r="L87" s="12">
        <f>G87*H87+I87+J87+K87</f>
        <v>171</v>
      </c>
    </row>
    <row r="88" spans="1:12" s="1" customFormat="1" ht="15" customHeight="1">
      <c r="A88" s="11">
        <f t="shared" si="5"/>
        <v>85</v>
      </c>
      <c r="B88" s="4" t="s">
        <v>233</v>
      </c>
      <c r="C88" s="4" t="s">
        <v>247</v>
      </c>
      <c r="D88" s="4" t="s">
        <v>248</v>
      </c>
      <c r="E88" s="4" t="s">
        <v>6</v>
      </c>
      <c r="F88" s="4" t="s">
        <v>38</v>
      </c>
      <c r="G88" s="4">
        <v>1</v>
      </c>
      <c r="H88" s="5">
        <f>VLOOKUP(F88,'[1]HINDUSTAN CYCLE'!$C$3:$D$158,2,FALSE)</f>
        <v>168</v>
      </c>
      <c r="I88" s="5">
        <f t="shared" si="3"/>
        <v>2</v>
      </c>
      <c r="J88" s="5">
        <f t="shared" si="4"/>
        <v>10</v>
      </c>
      <c r="K88" s="5">
        <v>25</v>
      </c>
      <c r="L88" s="12">
        <f>G88*H88+I88+J88+K88</f>
        <v>205</v>
      </c>
    </row>
    <row r="89" spans="1:12" s="1" customFormat="1" ht="15" customHeight="1">
      <c r="A89" s="11">
        <f t="shared" si="5"/>
        <v>86</v>
      </c>
      <c r="B89" s="4" t="s">
        <v>233</v>
      </c>
      <c r="C89" s="4" t="s">
        <v>249</v>
      </c>
      <c r="D89" s="4" t="s">
        <v>250</v>
      </c>
      <c r="E89" s="4" t="s">
        <v>6</v>
      </c>
      <c r="F89" s="4" t="s">
        <v>0</v>
      </c>
      <c r="G89" s="4">
        <v>3</v>
      </c>
      <c r="H89" s="5">
        <f>VLOOKUP(F89,'[1]HINDUSTAN CYCLE'!$C$3:$D$158,2,FALSE)</f>
        <v>168</v>
      </c>
      <c r="I89" s="5">
        <f t="shared" si="3"/>
        <v>6</v>
      </c>
      <c r="J89" s="5">
        <f t="shared" si="4"/>
        <v>30</v>
      </c>
      <c r="K89" s="5">
        <v>25</v>
      </c>
      <c r="L89" s="12">
        <f>G89*H89+I89+J89+K89</f>
        <v>565</v>
      </c>
    </row>
    <row r="90" spans="1:12" s="1" customFormat="1" ht="15" customHeight="1">
      <c r="A90" s="11">
        <f t="shared" si="5"/>
        <v>87</v>
      </c>
      <c r="B90" s="4" t="s">
        <v>233</v>
      </c>
      <c r="C90" s="4" t="s">
        <v>251</v>
      </c>
      <c r="D90" s="4" t="s">
        <v>252</v>
      </c>
      <c r="E90" s="4" t="s">
        <v>6</v>
      </c>
      <c r="F90" s="4" t="s">
        <v>3</v>
      </c>
      <c r="G90" s="4">
        <v>2</v>
      </c>
      <c r="H90" s="5">
        <f>VLOOKUP(F90,'[1]HINDUSTAN CYCLE'!$C$3:$D$158,2,FALSE)</f>
        <v>134</v>
      </c>
      <c r="I90" s="5">
        <f t="shared" si="3"/>
        <v>4</v>
      </c>
      <c r="J90" s="5">
        <f t="shared" si="4"/>
        <v>20</v>
      </c>
      <c r="K90" s="5">
        <v>25</v>
      </c>
      <c r="L90" s="12">
        <f>G90*H90+I90+J90+K90</f>
        <v>317</v>
      </c>
    </row>
    <row r="91" spans="1:12" s="1" customFormat="1" ht="15" customHeight="1">
      <c r="A91" s="11">
        <f t="shared" si="5"/>
        <v>88</v>
      </c>
      <c r="B91" s="4" t="s">
        <v>233</v>
      </c>
      <c r="C91" s="4" t="s">
        <v>253</v>
      </c>
      <c r="D91" s="4" t="s">
        <v>254</v>
      </c>
      <c r="E91" s="4" t="s">
        <v>6</v>
      </c>
      <c r="F91" s="4" t="s">
        <v>3</v>
      </c>
      <c r="G91" s="4">
        <v>1</v>
      </c>
      <c r="H91" s="5">
        <f>VLOOKUP(F91,'[1]HINDUSTAN CYCLE'!$C$3:$D$158,2,FALSE)</f>
        <v>134</v>
      </c>
      <c r="I91" s="5">
        <f t="shared" si="3"/>
        <v>2</v>
      </c>
      <c r="J91" s="5">
        <f t="shared" si="4"/>
        <v>10</v>
      </c>
      <c r="K91" s="5">
        <v>25</v>
      </c>
      <c r="L91" s="12">
        <f>G91*H91+I91+J91+K91</f>
        <v>171</v>
      </c>
    </row>
    <row r="92" spans="1:12" s="1" customFormat="1" ht="15" customHeight="1">
      <c r="A92" s="11">
        <f t="shared" si="5"/>
        <v>89</v>
      </c>
      <c r="B92" s="4" t="s">
        <v>255</v>
      </c>
      <c r="C92" s="4" t="s">
        <v>256</v>
      </c>
      <c r="D92" s="4" t="s">
        <v>257</v>
      </c>
      <c r="E92" s="4" t="s">
        <v>6</v>
      </c>
      <c r="F92" s="10" t="s">
        <v>258</v>
      </c>
      <c r="G92" s="4">
        <v>4</v>
      </c>
      <c r="H92" s="5">
        <f>VLOOKUP(F92,'[1]HINDUSTAN CYCLE'!$C$3:$D$158,2,FALSE)</f>
        <v>202</v>
      </c>
      <c r="I92" s="5">
        <f t="shared" si="3"/>
        <v>8</v>
      </c>
      <c r="J92" s="5">
        <f t="shared" si="4"/>
        <v>40</v>
      </c>
      <c r="K92" s="5">
        <v>25</v>
      </c>
      <c r="L92" s="12">
        <f>G92*H92+I92+J92+K92</f>
        <v>881</v>
      </c>
    </row>
    <row r="93" spans="1:12" s="1" customFormat="1" ht="15" customHeight="1">
      <c r="A93" s="11">
        <f t="shared" si="5"/>
        <v>90</v>
      </c>
      <c r="B93" s="4" t="s">
        <v>255</v>
      </c>
      <c r="C93" s="4" t="s">
        <v>259</v>
      </c>
      <c r="D93" s="4" t="s">
        <v>260</v>
      </c>
      <c r="E93" s="4" t="s">
        <v>6</v>
      </c>
      <c r="F93" s="4" t="s">
        <v>28</v>
      </c>
      <c r="G93" s="4">
        <v>2</v>
      </c>
      <c r="H93" s="5">
        <f>VLOOKUP(F93,'[1]HINDUSTAN CYCLE'!$C$3:$D$158,2,FALSE)</f>
        <v>118</v>
      </c>
      <c r="I93" s="5">
        <f t="shared" si="3"/>
        <v>4</v>
      </c>
      <c r="J93" s="5">
        <f t="shared" si="4"/>
        <v>20</v>
      </c>
      <c r="K93" s="5">
        <v>25</v>
      </c>
      <c r="L93" s="12">
        <f>G93*H93+I93+J93+K93</f>
        <v>285</v>
      </c>
    </row>
    <row r="94" spans="1:12" s="1" customFormat="1" ht="15" customHeight="1">
      <c r="A94" s="11">
        <f t="shared" si="5"/>
        <v>91</v>
      </c>
      <c r="B94" s="4" t="s">
        <v>261</v>
      </c>
      <c r="C94" s="4" t="s">
        <v>262</v>
      </c>
      <c r="D94" s="4" t="s">
        <v>90</v>
      </c>
      <c r="E94" s="4" t="s">
        <v>6</v>
      </c>
      <c r="F94" s="4" t="s">
        <v>51</v>
      </c>
      <c r="G94" s="4">
        <v>4</v>
      </c>
      <c r="H94" s="5">
        <f>VLOOKUP(F94,'[1]HINDUSTAN CYCLE'!$C$3:$D$158,2,FALSE)</f>
        <v>101</v>
      </c>
      <c r="I94" s="5">
        <f t="shared" si="3"/>
        <v>8</v>
      </c>
      <c r="J94" s="5">
        <f t="shared" si="4"/>
        <v>40</v>
      </c>
      <c r="K94" s="5">
        <v>25</v>
      </c>
      <c r="L94" s="12">
        <f>G94*H94+I94+J94+K94</f>
        <v>477</v>
      </c>
    </row>
    <row r="95" spans="1:12" s="1" customFormat="1" ht="15" customHeight="1">
      <c r="A95" s="11">
        <f t="shared" si="5"/>
        <v>92</v>
      </c>
      <c r="B95" s="4" t="s">
        <v>261</v>
      </c>
      <c r="C95" s="4" t="s">
        <v>263</v>
      </c>
      <c r="D95" s="4" t="s">
        <v>264</v>
      </c>
      <c r="E95" s="4" t="s">
        <v>6</v>
      </c>
      <c r="F95" s="4" t="s">
        <v>41</v>
      </c>
      <c r="G95" s="4">
        <v>1</v>
      </c>
      <c r="H95" s="5">
        <f>VLOOKUP(F95,'[1]HINDUSTAN CYCLE'!$C$3:$D$158,2,FALSE)</f>
        <v>101</v>
      </c>
      <c r="I95" s="5">
        <f t="shared" si="3"/>
        <v>2</v>
      </c>
      <c r="J95" s="5">
        <f t="shared" si="4"/>
        <v>10</v>
      </c>
      <c r="K95" s="5">
        <v>25</v>
      </c>
      <c r="L95" s="12">
        <f>G95*H95+I95+J95+K95</f>
        <v>138</v>
      </c>
    </row>
    <row r="96" spans="1:12" s="1" customFormat="1" ht="15" customHeight="1">
      <c r="A96" s="11">
        <f t="shared" si="5"/>
        <v>93</v>
      </c>
      <c r="B96" s="4" t="s">
        <v>265</v>
      </c>
      <c r="C96" s="4" t="s">
        <v>266</v>
      </c>
      <c r="D96" s="4" t="s">
        <v>267</v>
      </c>
      <c r="E96" s="4" t="s">
        <v>6</v>
      </c>
      <c r="F96" s="4" t="s">
        <v>5</v>
      </c>
      <c r="G96" s="4">
        <v>2</v>
      </c>
      <c r="H96" s="5">
        <f>VLOOKUP(F96,'[1]HINDUSTAN CYCLE'!$C$3:$D$158,2,FALSE)</f>
        <v>101</v>
      </c>
      <c r="I96" s="5">
        <f t="shared" si="3"/>
        <v>4</v>
      </c>
      <c r="J96" s="5">
        <f t="shared" si="4"/>
        <v>20</v>
      </c>
      <c r="K96" s="5">
        <v>25</v>
      </c>
      <c r="L96" s="12">
        <f>G96*H96+I96+J96+K96</f>
        <v>251</v>
      </c>
    </row>
    <row r="97" spans="1:12" s="1" customFormat="1" ht="15" customHeight="1">
      <c r="A97" s="11">
        <f t="shared" si="5"/>
        <v>94</v>
      </c>
      <c r="B97" s="4" t="s">
        <v>265</v>
      </c>
      <c r="C97" s="4" t="s">
        <v>268</v>
      </c>
      <c r="D97" s="4" t="s">
        <v>269</v>
      </c>
      <c r="E97" s="4" t="s">
        <v>6</v>
      </c>
      <c r="F97" s="4" t="s">
        <v>41</v>
      </c>
      <c r="G97" s="4">
        <v>3</v>
      </c>
      <c r="H97" s="5">
        <f>VLOOKUP(F97,'[1]HINDUSTAN CYCLE'!$C$3:$D$158,2,FALSE)</f>
        <v>101</v>
      </c>
      <c r="I97" s="5">
        <f t="shared" si="3"/>
        <v>6</v>
      </c>
      <c r="J97" s="5">
        <f t="shared" si="4"/>
        <v>30</v>
      </c>
      <c r="K97" s="5">
        <v>25</v>
      </c>
      <c r="L97" s="12">
        <f>G97*H97+I97+J97+K97</f>
        <v>364</v>
      </c>
    </row>
    <row r="98" spans="1:12" s="1" customFormat="1" ht="15" customHeight="1">
      <c r="A98" s="11">
        <f t="shared" si="5"/>
        <v>95</v>
      </c>
      <c r="B98" s="4" t="s">
        <v>265</v>
      </c>
      <c r="C98" s="4" t="s">
        <v>270</v>
      </c>
      <c r="D98" s="4" t="s">
        <v>48</v>
      </c>
      <c r="E98" s="4" t="s">
        <v>6</v>
      </c>
      <c r="F98" s="4" t="s">
        <v>271</v>
      </c>
      <c r="G98" s="4">
        <v>2</v>
      </c>
      <c r="H98" s="5">
        <f>VLOOKUP(F98,'[1]HINDUSTAN CYCLE'!$C$3:$D$158,2,FALSE)</f>
        <v>101</v>
      </c>
      <c r="I98" s="5">
        <f t="shared" si="3"/>
        <v>4</v>
      </c>
      <c r="J98" s="5">
        <f t="shared" si="4"/>
        <v>20</v>
      </c>
      <c r="K98" s="5">
        <v>25</v>
      </c>
      <c r="L98" s="12">
        <f>G98*H98+I98+J98+K98</f>
        <v>251</v>
      </c>
    </row>
    <row r="99" spans="1:12" s="1" customFormat="1" ht="15" customHeight="1">
      <c r="A99" s="11">
        <f t="shared" si="5"/>
        <v>96</v>
      </c>
      <c r="B99" s="4" t="s">
        <v>265</v>
      </c>
      <c r="C99" s="4" t="s">
        <v>272</v>
      </c>
      <c r="D99" s="4" t="s">
        <v>273</v>
      </c>
      <c r="E99" s="4" t="s">
        <v>6</v>
      </c>
      <c r="F99" s="4" t="s">
        <v>274</v>
      </c>
      <c r="G99" s="4">
        <v>6</v>
      </c>
      <c r="H99" s="5">
        <f>VLOOKUP(F99,'[1]HINDUSTAN CYCLE'!$C$3:$D$158,2,FALSE)</f>
        <v>202</v>
      </c>
      <c r="I99" s="5">
        <f t="shared" si="3"/>
        <v>12</v>
      </c>
      <c r="J99" s="5">
        <f t="shared" si="4"/>
        <v>60</v>
      </c>
      <c r="K99" s="5">
        <v>25</v>
      </c>
      <c r="L99" s="12">
        <f>G99*H99+I99+J99+K99</f>
        <v>1309</v>
      </c>
    </row>
    <row r="100" spans="1:12" s="1" customFormat="1" ht="15" customHeight="1">
      <c r="A100" s="11">
        <f t="shared" si="5"/>
        <v>97</v>
      </c>
      <c r="B100" s="4" t="s">
        <v>265</v>
      </c>
      <c r="C100" s="4" t="s">
        <v>275</v>
      </c>
      <c r="D100" s="4" t="s">
        <v>276</v>
      </c>
      <c r="E100" s="4" t="s">
        <v>6</v>
      </c>
      <c r="F100" s="4" t="s">
        <v>43</v>
      </c>
      <c r="G100" s="4">
        <v>4</v>
      </c>
      <c r="H100" s="5">
        <f>VLOOKUP(F100,'[1]HINDUSTAN CYCLE'!$C$3:$D$158,2,FALSE)</f>
        <v>202</v>
      </c>
      <c r="I100" s="5">
        <f t="shared" si="3"/>
        <v>8</v>
      </c>
      <c r="J100" s="5">
        <f t="shared" si="4"/>
        <v>40</v>
      </c>
      <c r="K100" s="5">
        <v>25</v>
      </c>
      <c r="L100" s="12">
        <f>G100*H100+I100+J100+K100</f>
        <v>881</v>
      </c>
    </row>
    <row r="101" spans="1:12" s="1" customFormat="1" ht="15" customHeight="1">
      <c r="A101" s="11">
        <f t="shared" si="5"/>
        <v>98</v>
      </c>
      <c r="B101" s="4" t="s">
        <v>265</v>
      </c>
      <c r="C101" s="4" t="s">
        <v>277</v>
      </c>
      <c r="D101" s="4" t="s">
        <v>278</v>
      </c>
      <c r="E101" s="4" t="s">
        <v>6</v>
      </c>
      <c r="F101" s="4" t="s">
        <v>0</v>
      </c>
      <c r="G101" s="4">
        <v>2</v>
      </c>
      <c r="H101" s="5">
        <f>VLOOKUP(F101,'[1]HINDUSTAN CYCLE'!$C$3:$D$158,2,FALSE)</f>
        <v>168</v>
      </c>
      <c r="I101" s="5">
        <f t="shared" si="3"/>
        <v>4</v>
      </c>
      <c r="J101" s="5">
        <f t="shared" si="4"/>
        <v>20</v>
      </c>
      <c r="K101" s="5">
        <v>25</v>
      </c>
      <c r="L101" s="12">
        <f>G101*H101+I101+J101+K101</f>
        <v>385</v>
      </c>
    </row>
    <row r="102" spans="1:12" s="1" customFormat="1" ht="15" customHeight="1">
      <c r="A102" s="11">
        <f t="shared" si="5"/>
        <v>99</v>
      </c>
      <c r="B102" s="4" t="s">
        <v>265</v>
      </c>
      <c r="C102" s="4" t="s">
        <v>279</v>
      </c>
      <c r="D102" s="4" t="s">
        <v>280</v>
      </c>
      <c r="E102" s="4" t="s">
        <v>6</v>
      </c>
      <c r="F102" s="4" t="s">
        <v>27</v>
      </c>
      <c r="G102" s="4">
        <v>3</v>
      </c>
      <c r="H102" s="5">
        <f>VLOOKUP(F102,'[1]HINDUSTAN CYCLE'!$C$3:$D$158,2,FALSE)</f>
        <v>168</v>
      </c>
      <c r="I102" s="5">
        <f t="shared" si="3"/>
        <v>6</v>
      </c>
      <c r="J102" s="5">
        <f t="shared" si="4"/>
        <v>30</v>
      </c>
      <c r="K102" s="5">
        <v>25</v>
      </c>
      <c r="L102" s="12">
        <f>G102*H102+I102+J102+K102</f>
        <v>565</v>
      </c>
    </row>
    <row r="103" spans="1:12" s="1" customFormat="1" ht="15" customHeight="1">
      <c r="A103" s="11">
        <f t="shared" si="5"/>
        <v>100</v>
      </c>
      <c r="B103" s="4" t="s">
        <v>265</v>
      </c>
      <c r="C103" s="4" t="s">
        <v>281</v>
      </c>
      <c r="D103" s="4" t="s">
        <v>282</v>
      </c>
      <c r="E103" s="4" t="s">
        <v>6</v>
      </c>
      <c r="F103" s="4" t="s">
        <v>52</v>
      </c>
      <c r="G103" s="4">
        <v>2</v>
      </c>
      <c r="H103" s="5">
        <f>VLOOKUP(F103,'[1]HINDUSTAN CYCLE'!$C$3:$D$158,2,FALSE)</f>
        <v>168</v>
      </c>
      <c r="I103" s="5">
        <f t="shared" si="3"/>
        <v>4</v>
      </c>
      <c r="J103" s="5">
        <f t="shared" si="4"/>
        <v>20</v>
      </c>
      <c r="K103" s="5">
        <v>25</v>
      </c>
      <c r="L103" s="12">
        <f>G103*H103+I103+J103+K103</f>
        <v>385</v>
      </c>
    </row>
    <row r="104" spans="1:12" s="1" customFormat="1" ht="15" customHeight="1">
      <c r="A104" s="11">
        <f t="shared" si="5"/>
        <v>101</v>
      </c>
      <c r="B104" s="4" t="s">
        <v>265</v>
      </c>
      <c r="C104" s="4" t="s">
        <v>283</v>
      </c>
      <c r="D104" s="4" t="s">
        <v>284</v>
      </c>
      <c r="E104" s="4" t="s">
        <v>6</v>
      </c>
      <c r="F104" s="4" t="s">
        <v>285</v>
      </c>
      <c r="G104" s="4">
        <v>2</v>
      </c>
      <c r="H104" s="5">
        <f>VLOOKUP(F104,'[1]HINDUSTAN CYCLE'!$C$3:$D$158,2,FALSE)</f>
        <v>202</v>
      </c>
      <c r="I104" s="5">
        <f t="shared" si="3"/>
        <v>4</v>
      </c>
      <c r="J104" s="5">
        <f t="shared" si="4"/>
        <v>20</v>
      </c>
      <c r="K104" s="5">
        <v>25</v>
      </c>
      <c r="L104" s="12">
        <f>G104*H104+I104+J104+K104</f>
        <v>453</v>
      </c>
    </row>
    <row r="105" spans="1:12" s="1" customFormat="1" ht="15" customHeight="1">
      <c r="A105" s="11">
        <f t="shared" si="5"/>
        <v>102</v>
      </c>
      <c r="B105" s="4" t="s">
        <v>286</v>
      </c>
      <c r="C105" s="4" t="s">
        <v>287</v>
      </c>
      <c r="D105" s="4" t="s">
        <v>288</v>
      </c>
      <c r="E105" s="4" t="s">
        <v>6</v>
      </c>
      <c r="F105" s="4" t="s">
        <v>24</v>
      </c>
      <c r="G105" s="4">
        <v>5</v>
      </c>
      <c r="H105" s="5">
        <f>VLOOKUP(F105,'[1]HINDUSTAN CYCLE'!$C$3:$D$158,2,FALSE)</f>
        <v>101</v>
      </c>
      <c r="I105" s="5">
        <f t="shared" si="3"/>
        <v>10</v>
      </c>
      <c r="J105" s="5">
        <f t="shared" si="4"/>
        <v>50</v>
      </c>
      <c r="K105" s="5">
        <v>25</v>
      </c>
      <c r="L105" s="12">
        <f>G105*H105+I105+J105+K105</f>
        <v>590</v>
      </c>
    </row>
    <row r="106" spans="1:12" s="1" customFormat="1" ht="15" customHeight="1">
      <c r="A106" s="11">
        <f t="shared" si="5"/>
        <v>103</v>
      </c>
      <c r="B106" s="4" t="s">
        <v>286</v>
      </c>
      <c r="C106" s="4" t="s">
        <v>289</v>
      </c>
      <c r="D106" s="4" t="s">
        <v>290</v>
      </c>
      <c r="E106" s="4" t="s">
        <v>6</v>
      </c>
      <c r="F106" s="4" t="s">
        <v>2</v>
      </c>
      <c r="G106" s="4">
        <v>4</v>
      </c>
      <c r="H106" s="5">
        <f>VLOOKUP(F106,'[1]HINDUSTAN CYCLE'!$C$3:$D$158,2,FALSE)</f>
        <v>168</v>
      </c>
      <c r="I106" s="5">
        <f t="shared" si="3"/>
        <v>8</v>
      </c>
      <c r="J106" s="5">
        <f t="shared" si="4"/>
        <v>40</v>
      </c>
      <c r="K106" s="5">
        <v>25</v>
      </c>
      <c r="L106" s="12">
        <f>G106*H106+I106+J106+K106</f>
        <v>745</v>
      </c>
    </row>
    <row r="107" spans="1:12" s="1" customFormat="1" ht="15" customHeight="1">
      <c r="A107" s="11">
        <f t="shared" si="5"/>
        <v>104</v>
      </c>
      <c r="B107" s="4" t="s">
        <v>286</v>
      </c>
      <c r="C107" s="4" t="s">
        <v>291</v>
      </c>
      <c r="D107" s="4" t="s">
        <v>292</v>
      </c>
      <c r="E107" s="4" t="s">
        <v>6</v>
      </c>
      <c r="F107" s="4" t="s">
        <v>30</v>
      </c>
      <c r="G107" s="4">
        <v>5</v>
      </c>
      <c r="H107" s="5">
        <f>VLOOKUP(F107,'[1]HINDUSTAN CYCLE'!$C$3:$D$158,2,FALSE)</f>
        <v>202</v>
      </c>
      <c r="I107" s="5">
        <f t="shared" si="3"/>
        <v>10</v>
      </c>
      <c r="J107" s="5">
        <f t="shared" si="4"/>
        <v>50</v>
      </c>
      <c r="K107" s="5">
        <v>25</v>
      </c>
      <c r="L107" s="12">
        <f>G107*H107+I107+J107+K107</f>
        <v>1095</v>
      </c>
    </row>
    <row r="108" spans="1:12" s="1" customFormat="1" ht="15" customHeight="1">
      <c r="A108" s="11">
        <f t="shared" si="5"/>
        <v>105</v>
      </c>
      <c r="B108" s="4" t="s">
        <v>286</v>
      </c>
      <c r="C108" s="4" t="s">
        <v>293</v>
      </c>
      <c r="D108" s="4" t="s">
        <v>294</v>
      </c>
      <c r="E108" s="4" t="s">
        <v>6</v>
      </c>
      <c r="F108" s="4" t="s">
        <v>43</v>
      </c>
      <c r="G108" s="4">
        <v>1</v>
      </c>
      <c r="H108" s="5">
        <f>VLOOKUP(F108,'[1]HINDUSTAN CYCLE'!$C$3:$D$158,2,FALSE)</f>
        <v>202</v>
      </c>
      <c r="I108" s="5">
        <f t="shared" si="3"/>
        <v>2</v>
      </c>
      <c r="J108" s="5">
        <f t="shared" si="4"/>
        <v>10</v>
      </c>
      <c r="K108" s="5">
        <v>25</v>
      </c>
      <c r="L108" s="12">
        <f>G108*H108+I108+J108+K108</f>
        <v>239</v>
      </c>
    </row>
    <row r="109" spans="1:12" s="1" customFormat="1" ht="15" customHeight="1">
      <c r="A109" s="11">
        <f t="shared" si="5"/>
        <v>106</v>
      </c>
      <c r="B109" s="4" t="s">
        <v>286</v>
      </c>
      <c r="C109" s="4" t="s">
        <v>295</v>
      </c>
      <c r="D109" s="4" t="s">
        <v>296</v>
      </c>
      <c r="E109" s="4" t="s">
        <v>6</v>
      </c>
      <c r="F109" s="4" t="s">
        <v>52</v>
      </c>
      <c r="G109" s="4">
        <v>6</v>
      </c>
      <c r="H109" s="5">
        <f>VLOOKUP(F109,'[1]HINDUSTAN CYCLE'!$C$3:$D$158,2,FALSE)</f>
        <v>168</v>
      </c>
      <c r="I109" s="5">
        <f t="shared" si="3"/>
        <v>12</v>
      </c>
      <c r="J109" s="5">
        <f t="shared" si="4"/>
        <v>60</v>
      </c>
      <c r="K109" s="5">
        <v>25</v>
      </c>
      <c r="L109" s="12">
        <f>G109*H109+I109+J109+K109</f>
        <v>1105</v>
      </c>
    </row>
    <row r="110" spans="1:12" s="1" customFormat="1" ht="15" customHeight="1">
      <c r="A110" s="11">
        <f t="shared" si="5"/>
        <v>107</v>
      </c>
      <c r="B110" s="4" t="s">
        <v>286</v>
      </c>
      <c r="C110" s="4" t="s">
        <v>297</v>
      </c>
      <c r="D110" s="4" t="s">
        <v>298</v>
      </c>
      <c r="E110" s="4" t="s">
        <v>6</v>
      </c>
      <c r="F110" s="4" t="s">
        <v>3</v>
      </c>
      <c r="G110" s="4">
        <v>5</v>
      </c>
      <c r="H110" s="5">
        <f>VLOOKUP(F110,'[1]HINDUSTAN CYCLE'!$C$3:$D$158,2,FALSE)</f>
        <v>134</v>
      </c>
      <c r="I110" s="5">
        <f t="shared" si="3"/>
        <v>10</v>
      </c>
      <c r="J110" s="5">
        <f t="shared" si="4"/>
        <v>50</v>
      </c>
      <c r="K110" s="5">
        <v>25</v>
      </c>
      <c r="L110" s="12">
        <f>G110*H110+I110+J110+K110</f>
        <v>755</v>
      </c>
    </row>
    <row r="111" spans="1:12" s="1" customFormat="1" ht="15" customHeight="1">
      <c r="A111" s="11">
        <f t="shared" si="5"/>
        <v>108</v>
      </c>
      <c r="B111" s="4" t="s">
        <v>299</v>
      </c>
      <c r="C111" s="4" t="s">
        <v>300</v>
      </c>
      <c r="D111" s="4" t="s">
        <v>301</v>
      </c>
      <c r="E111" s="4" t="s">
        <v>6</v>
      </c>
      <c r="F111" s="4" t="s">
        <v>51</v>
      </c>
      <c r="G111" s="4">
        <v>4</v>
      </c>
      <c r="H111" s="5">
        <f>VLOOKUP(F111,'[1]HINDUSTAN CYCLE'!$C$3:$D$158,2,FALSE)</f>
        <v>101</v>
      </c>
      <c r="I111" s="5">
        <f t="shared" si="3"/>
        <v>8</v>
      </c>
      <c r="J111" s="5">
        <f t="shared" si="4"/>
        <v>40</v>
      </c>
      <c r="K111" s="5">
        <v>25</v>
      </c>
      <c r="L111" s="12">
        <f>G111*H111+I111+J111+K111</f>
        <v>477</v>
      </c>
    </row>
    <row r="112" spans="1:12" s="1" customFormat="1" ht="15" customHeight="1">
      <c r="A112" s="11">
        <f t="shared" si="5"/>
        <v>109</v>
      </c>
      <c r="B112" s="4" t="s">
        <v>299</v>
      </c>
      <c r="C112" s="4" t="s">
        <v>302</v>
      </c>
      <c r="D112" s="4" t="s">
        <v>303</v>
      </c>
      <c r="E112" s="4" t="s">
        <v>6</v>
      </c>
      <c r="F112" s="4" t="s">
        <v>1</v>
      </c>
      <c r="G112" s="4">
        <v>2</v>
      </c>
      <c r="H112" s="5">
        <f>VLOOKUP(F112,'[1]HINDUSTAN CYCLE'!$C$3:$D$158,2,FALSE)</f>
        <v>101</v>
      </c>
      <c r="I112" s="5">
        <f t="shared" si="3"/>
        <v>4</v>
      </c>
      <c r="J112" s="5">
        <f t="shared" si="4"/>
        <v>20</v>
      </c>
      <c r="K112" s="5">
        <v>25</v>
      </c>
      <c r="L112" s="12">
        <f>G112*H112+I112+J112+K112</f>
        <v>251</v>
      </c>
    </row>
    <row r="113" spans="1:12" s="1" customFormat="1" ht="15" customHeight="1">
      <c r="A113" s="11">
        <f t="shared" si="5"/>
        <v>110</v>
      </c>
      <c r="B113" s="4" t="s">
        <v>299</v>
      </c>
      <c r="C113" s="4" t="s">
        <v>304</v>
      </c>
      <c r="D113" s="4" t="s">
        <v>305</v>
      </c>
      <c r="E113" s="4" t="s">
        <v>6</v>
      </c>
      <c r="F113" s="4" t="s">
        <v>49</v>
      </c>
      <c r="G113" s="4">
        <v>2</v>
      </c>
      <c r="H113" s="5">
        <f>VLOOKUP(F113,'[1]HINDUSTAN CYCLE'!$C$3:$D$158,2,FALSE)</f>
        <v>101</v>
      </c>
      <c r="I113" s="5">
        <f t="shared" si="3"/>
        <v>4</v>
      </c>
      <c r="J113" s="5">
        <f t="shared" si="4"/>
        <v>20</v>
      </c>
      <c r="K113" s="5">
        <v>25</v>
      </c>
      <c r="L113" s="12">
        <f>G113*H113+I113+J113+K113</f>
        <v>251</v>
      </c>
    </row>
    <row r="114" spans="1:12" s="1" customFormat="1" ht="15" customHeight="1">
      <c r="A114" s="11">
        <f t="shared" si="5"/>
        <v>111</v>
      </c>
      <c r="B114" s="4" t="s">
        <v>299</v>
      </c>
      <c r="C114" s="4" t="s">
        <v>306</v>
      </c>
      <c r="D114" s="4" t="s">
        <v>307</v>
      </c>
      <c r="E114" s="4" t="s">
        <v>6</v>
      </c>
      <c r="F114" s="4" t="s">
        <v>41</v>
      </c>
      <c r="G114" s="4">
        <v>2</v>
      </c>
      <c r="H114" s="5">
        <f>VLOOKUP(F114,'[1]HINDUSTAN CYCLE'!$C$3:$D$158,2,FALSE)</f>
        <v>101</v>
      </c>
      <c r="I114" s="5">
        <f t="shared" si="3"/>
        <v>4</v>
      </c>
      <c r="J114" s="5">
        <f t="shared" si="4"/>
        <v>20</v>
      </c>
      <c r="K114" s="5">
        <v>25</v>
      </c>
      <c r="L114" s="12">
        <f>G114*H114+I114+J114+K114</f>
        <v>251</v>
      </c>
    </row>
    <row r="115" spans="1:12" s="1" customFormat="1" ht="15" customHeight="1">
      <c r="A115" s="11">
        <f t="shared" si="5"/>
        <v>112</v>
      </c>
      <c r="B115" s="4" t="s">
        <v>299</v>
      </c>
      <c r="C115" s="4" t="s">
        <v>308</v>
      </c>
      <c r="D115" s="4" t="s">
        <v>309</v>
      </c>
      <c r="E115" s="4" t="s">
        <v>6</v>
      </c>
      <c r="F115" s="10" t="s">
        <v>217</v>
      </c>
      <c r="G115" s="4">
        <v>2</v>
      </c>
      <c r="H115" s="5">
        <f>VLOOKUP(F115,'[1]HINDUSTAN CYCLE'!$C$3:$D$158,2,FALSE)</f>
        <v>101</v>
      </c>
      <c r="I115" s="5">
        <f t="shared" si="3"/>
        <v>4</v>
      </c>
      <c r="J115" s="5">
        <f t="shared" si="4"/>
        <v>20</v>
      </c>
      <c r="K115" s="5">
        <v>25</v>
      </c>
      <c r="L115" s="12">
        <f>G115*H115+I115+J115+K115</f>
        <v>251</v>
      </c>
    </row>
    <row r="116" spans="1:12" s="1" customFormat="1" ht="15" customHeight="1">
      <c r="A116" s="11">
        <f t="shared" si="5"/>
        <v>113</v>
      </c>
      <c r="B116" s="4" t="s">
        <v>299</v>
      </c>
      <c r="C116" s="4" t="s">
        <v>310</v>
      </c>
      <c r="D116" s="4" t="s">
        <v>311</v>
      </c>
      <c r="E116" s="4" t="s">
        <v>6</v>
      </c>
      <c r="F116" s="4" t="s">
        <v>53</v>
      </c>
      <c r="G116" s="4">
        <v>3</v>
      </c>
      <c r="H116" s="5">
        <f>VLOOKUP(F116,'[1]HINDUSTAN CYCLE'!$C$3:$D$158,2,FALSE)</f>
        <v>101</v>
      </c>
      <c r="I116" s="5">
        <f t="shared" si="3"/>
        <v>6</v>
      </c>
      <c r="J116" s="5">
        <f t="shared" si="4"/>
        <v>30</v>
      </c>
      <c r="K116" s="5">
        <v>25</v>
      </c>
      <c r="L116" s="12">
        <f>G116*H116+I116+J116+K116</f>
        <v>364</v>
      </c>
    </row>
    <row r="117" spans="1:12" s="1" customFormat="1" ht="15" customHeight="1">
      <c r="A117" s="11">
        <f t="shared" si="5"/>
        <v>114</v>
      </c>
      <c r="B117" s="4" t="s">
        <v>299</v>
      </c>
      <c r="C117" s="4" t="s">
        <v>312</v>
      </c>
      <c r="D117" s="4" t="s">
        <v>313</v>
      </c>
      <c r="E117" s="4" t="s">
        <v>6</v>
      </c>
      <c r="F117" s="4" t="s">
        <v>52</v>
      </c>
      <c r="G117" s="4">
        <v>2</v>
      </c>
      <c r="H117" s="5">
        <f>VLOOKUP(F117,'[1]HINDUSTAN CYCLE'!$C$3:$D$158,2,FALSE)</f>
        <v>168</v>
      </c>
      <c r="I117" s="5">
        <f t="shared" si="3"/>
        <v>4</v>
      </c>
      <c r="J117" s="5">
        <f t="shared" si="4"/>
        <v>20</v>
      </c>
      <c r="K117" s="5">
        <v>25</v>
      </c>
      <c r="L117" s="12">
        <f>G117*H117+I117+J117+K117</f>
        <v>385</v>
      </c>
    </row>
    <row r="118" spans="1:12" s="1" customFormat="1" ht="15" customHeight="1">
      <c r="A118" s="11">
        <f t="shared" si="5"/>
        <v>115</v>
      </c>
      <c r="B118" s="4" t="s">
        <v>299</v>
      </c>
      <c r="C118" s="4" t="s">
        <v>314</v>
      </c>
      <c r="D118" s="4" t="s">
        <v>315</v>
      </c>
      <c r="E118" s="4" t="s">
        <v>6</v>
      </c>
      <c r="F118" s="4" t="s">
        <v>38</v>
      </c>
      <c r="G118" s="4">
        <v>1</v>
      </c>
      <c r="H118" s="5">
        <f>VLOOKUP(F118,'[1]HINDUSTAN CYCLE'!$C$3:$D$158,2,FALSE)</f>
        <v>168</v>
      </c>
      <c r="I118" s="5">
        <f t="shared" si="3"/>
        <v>2</v>
      </c>
      <c r="J118" s="5">
        <f t="shared" si="4"/>
        <v>10</v>
      </c>
      <c r="K118" s="5">
        <v>25</v>
      </c>
      <c r="L118" s="12">
        <f>G118*H118+I118+J118+K118</f>
        <v>205</v>
      </c>
    </row>
    <row r="119" spans="1:12" s="1" customFormat="1" ht="15" customHeight="1">
      <c r="A119" s="11">
        <f t="shared" si="5"/>
        <v>116</v>
      </c>
      <c r="B119" s="4" t="s">
        <v>299</v>
      </c>
      <c r="C119" s="4" t="s">
        <v>316</v>
      </c>
      <c r="D119" s="4" t="s">
        <v>317</v>
      </c>
      <c r="E119" s="4" t="s">
        <v>6</v>
      </c>
      <c r="F119" s="4" t="s">
        <v>161</v>
      </c>
      <c r="G119" s="4">
        <v>3</v>
      </c>
      <c r="H119" s="5">
        <f>VLOOKUP(F119,'[1]HINDUSTAN CYCLE'!$C$3:$D$158,2,FALSE)</f>
        <v>202</v>
      </c>
      <c r="I119" s="5">
        <f t="shared" si="3"/>
        <v>6</v>
      </c>
      <c r="J119" s="5">
        <f t="shared" si="4"/>
        <v>30</v>
      </c>
      <c r="K119" s="5">
        <v>25</v>
      </c>
      <c r="L119" s="12">
        <f>G119*H119+I119+J119+K119</f>
        <v>667</v>
      </c>
    </row>
    <row r="120" spans="1:12" s="1" customFormat="1" ht="15" customHeight="1">
      <c r="A120" s="11">
        <f t="shared" si="5"/>
        <v>117</v>
      </c>
      <c r="B120" s="4" t="s">
        <v>299</v>
      </c>
      <c r="C120" s="4" t="s">
        <v>318</v>
      </c>
      <c r="D120" s="4" t="s">
        <v>319</v>
      </c>
      <c r="E120" s="4" t="s">
        <v>6</v>
      </c>
      <c r="F120" s="4" t="s">
        <v>20</v>
      </c>
      <c r="G120" s="4">
        <v>3</v>
      </c>
      <c r="H120" s="5">
        <f>VLOOKUP(F120,'[1]HINDUSTAN CYCLE'!$C$3:$D$158,2,FALSE)</f>
        <v>168</v>
      </c>
      <c r="I120" s="5">
        <f t="shared" si="3"/>
        <v>6</v>
      </c>
      <c r="J120" s="5">
        <f t="shared" si="4"/>
        <v>30</v>
      </c>
      <c r="K120" s="5">
        <v>25</v>
      </c>
      <c r="L120" s="12">
        <f>G120*H120+I120+J120+K120</f>
        <v>565</v>
      </c>
    </row>
    <row r="121" spans="1:12" s="1" customFormat="1" ht="15" customHeight="1">
      <c r="A121" s="11">
        <f t="shared" si="5"/>
        <v>118</v>
      </c>
      <c r="B121" s="4" t="s">
        <v>299</v>
      </c>
      <c r="C121" s="4" t="s">
        <v>320</v>
      </c>
      <c r="D121" s="4" t="s">
        <v>321</v>
      </c>
      <c r="E121" s="4" t="s">
        <v>6</v>
      </c>
      <c r="F121" s="4" t="s">
        <v>31</v>
      </c>
      <c r="G121" s="4">
        <v>3</v>
      </c>
      <c r="H121" s="5">
        <f>VLOOKUP(F121,'[1]HINDUSTAN CYCLE'!$C$3:$D$158,2,FALSE)</f>
        <v>168</v>
      </c>
      <c r="I121" s="5">
        <f t="shared" si="3"/>
        <v>6</v>
      </c>
      <c r="J121" s="5">
        <f t="shared" si="4"/>
        <v>30</v>
      </c>
      <c r="K121" s="5">
        <v>25</v>
      </c>
      <c r="L121" s="12">
        <f>G121*H121+I121+J121+K121</f>
        <v>565</v>
      </c>
    </row>
    <row r="122" spans="1:12" s="1" customFormat="1" ht="15" customHeight="1">
      <c r="A122" s="11">
        <f t="shared" si="5"/>
        <v>119</v>
      </c>
      <c r="B122" s="4" t="s">
        <v>299</v>
      </c>
      <c r="C122" s="4" t="s">
        <v>322</v>
      </c>
      <c r="D122" s="4" t="s">
        <v>323</v>
      </c>
      <c r="E122" s="4" t="s">
        <v>6</v>
      </c>
      <c r="F122" s="4" t="s">
        <v>324</v>
      </c>
      <c r="G122" s="4">
        <v>1</v>
      </c>
      <c r="H122" s="5">
        <f>VLOOKUP(F122,'[1]HINDUSTAN CYCLE'!$C$3:$D$158,2,FALSE)</f>
        <v>202</v>
      </c>
      <c r="I122" s="5">
        <f t="shared" si="3"/>
        <v>2</v>
      </c>
      <c r="J122" s="5">
        <f t="shared" si="4"/>
        <v>10</v>
      </c>
      <c r="K122" s="5">
        <v>25</v>
      </c>
      <c r="L122" s="12">
        <f>G122*H122+I122+J122+K122</f>
        <v>239</v>
      </c>
    </row>
    <row r="123" spans="1:12" s="1" customFormat="1" ht="15" customHeight="1">
      <c r="A123" s="11">
        <f t="shared" si="5"/>
        <v>120</v>
      </c>
      <c r="B123" s="4" t="s">
        <v>325</v>
      </c>
      <c r="C123" s="4" t="s">
        <v>326</v>
      </c>
      <c r="D123" s="4" t="s">
        <v>296</v>
      </c>
      <c r="E123" s="4" t="s">
        <v>6</v>
      </c>
      <c r="F123" s="4" t="s">
        <v>23</v>
      </c>
      <c r="G123" s="4">
        <v>2</v>
      </c>
      <c r="H123" s="5">
        <f>VLOOKUP(F123,'[1]HINDUSTAN CYCLE'!$C$3:$D$158,2,FALSE)</f>
        <v>118</v>
      </c>
      <c r="I123" s="5">
        <f t="shared" si="3"/>
        <v>4</v>
      </c>
      <c r="J123" s="5">
        <f t="shared" si="4"/>
        <v>20</v>
      </c>
      <c r="K123" s="5">
        <v>25</v>
      </c>
      <c r="L123" s="12">
        <f>G123*H123+I123+J123+K123</f>
        <v>285</v>
      </c>
    </row>
    <row r="124" spans="1:12" s="1" customFormat="1" ht="15" customHeight="1">
      <c r="A124" s="11">
        <f t="shared" si="5"/>
        <v>121</v>
      </c>
      <c r="B124" s="4" t="s">
        <v>325</v>
      </c>
      <c r="C124" s="4" t="s">
        <v>327</v>
      </c>
      <c r="D124" s="4" t="s">
        <v>328</v>
      </c>
      <c r="E124" s="4" t="s">
        <v>6</v>
      </c>
      <c r="F124" s="4" t="s">
        <v>23</v>
      </c>
      <c r="G124" s="4">
        <v>1</v>
      </c>
      <c r="H124" s="5">
        <f>VLOOKUP(F124,'[1]HINDUSTAN CYCLE'!$C$3:$D$158,2,FALSE)</f>
        <v>118</v>
      </c>
      <c r="I124" s="5">
        <f t="shared" si="3"/>
        <v>2</v>
      </c>
      <c r="J124" s="5">
        <f t="shared" si="4"/>
        <v>10</v>
      </c>
      <c r="K124" s="5">
        <v>25</v>
      </c>
      <c r="L124" s="12">
        <f>G124*H124+I124+J124+K124</f>
        <v>155</v>
      </c>
    </row>
    <row r="125" spans="1:12" s="1" customFormat="1" ht="15" customHeight="1">
      <c r="A125" s="11">
        <f t="shared" si="5"/>
        <v>122</v>
      </c>
      <c r="B125" s="4" t="s">
        <v>325</v>
      </c>
      <c r="C125" s="4" t="s">
        <v>329</v>
      </c>
      <c r="D125" s="4" t="s">
        <v>330</v>
      </c>
      <c r="E125" s="4" t="s">
        <v>6</v>
      </c>
      <c r="F125" s="4" t="s">
        <v>45</v>
      </c>
      <c r="G125" s="4">
        <v>3</v>
      </c>
      <c r="H125" s="5">
        <f>VLOOKUP(F125,'[1]HINDUSTAN CYCLE'!$C$3:$D$158,2,FALSE)</f>
        <v>101</v>
      </c>
      <c r="I125" s="5">
        <f t="shared" si="3"/>
        <v>6</v>
      </c>
      <c r="J125" s="5">
        <f t="shared" si="4"/>
        <v>30</v>
      </c>
      <c r="K125" s="5">
        <v>25</v>
      </c>
      <c r="L125" s="12">
        <f>G125*H125+I125+J125+K125</f>
        <v>364</v>
      </c>
    </row>
    <row r="126" spans="1:12" s="1" customFormat="1" ht="15" customHeight="1">
      <c r="A126" s="11">
        <f t="shared" si="5"/>
        <v>123</v>
      </c>
      <c r="B126" s="4" t="s">
        <v>325</v>
      </c>
      <c r="C126" s="4" t="s">
        <v>331</v>
      </c>
      <c r="D126" s="4" t="s">
        <v>332</v>
      </c>
      <c r="E126" s="4" t="s">
        <v>6</v>
      </c>
      <c r="F126" s="4" t="s">
        <v>333</v>
      </c>
      <c r="G126" s="4">
        <v>4</v>
      </c>
      <c r="H126" s="5">
        <f>VLOOKUP(F126,'[1]HINDUSTAN CYCLE'!$C$3:$D$158,2,FALSE)</f>
        <v>118</v>
      </c>
      <c r="I126" s="5">
        <f t="shared" si="3"/>
        <v>8</v>
      </c>
      <c r="J126" s="5">
        <f t="shared" si="4"/>
        <v>40</v>
      </c>
      <c r="K126" s="5">
        <v>25</v>
      </c>
      <c r="L126" s="12">
        <f>G126*H126+I126+J126+K126</f>
        <v>545</v>
      </c>
    </row>
    <row r="127" spans="1:12" s="1" customFormat="1" ht="15" customHeight="1">
      <c r="A127" s="11">
        <f t="shared" si="5"/>
        <v>124</v>
      </c>
      <c r="B127" s="4" t="s">
        <v>325</v>
      </c>
      <c r="C127" s="4" t="s">
        <v>334</v>
      </c>
      <c r="D127" s="4" t="s">
        <v>335</v>
      </c>
      <c r="E127" s="4" t="s">
        <v>6</v>
      </c>
      <c r="F127" s="4" t="s">
        <v>336</v>
      </c>
      <c r="G127" s="4">
        <v>2</v>
      </c>
      <c r="H127" s="5">
        <f>VLOOKUP(F127,'[1]HINDUSTAN CYCLE'!$C$3:$D$158,2,FALSE)</f>
        <v>137</v>
      </c>
      <c r="I127" s="5">
        <f t="shared" si="3"/>
        <v>4</v>
      </c>
      <c r="J127" s="5">
        <f t="shared" si="4"/>
        <v>20</v>
      </c>
      <c r="K127" s="5">
        <v>25</v>
      </c>
      <c r="L127" s="12">
        <f>G127*H127+I127+J127+K127</f>
        <v>323</v>
      </c>
    </row>
    <row r="128" spans="1:12" s="1" customFormat="1" ht="15" customHeight="1" thickBot="1">
      <c r="A128" s="13">
        <f t="shared" si="5"/>
        <v>125</v>
      </c>
      <c r="B128" s="14" t="s">
        <v>325</v>
      </c>
      <c r="C128" s="14" t="s">
        <v>337</v>
      </c>
      <c r="D128" s="14" t="s">
        <v>338</v>
      </c>
      <c r="E128" s="14" t="s">
        <v>6</v>
      </c>
      <c r="F128" s="14" t="s">
        <v>4</v>
      </c>
      <c r="G128" s="14">
        <v>10</v>
      </c>
      <c r="H128" s="15">
        <f>VLOOKUP(F128,'[1]HINDUSTAN CYCLE'!$C$3:$D$158,2,FALSE)</f>
        <v>134</v>
      </c>
      <c r="I128" s="15">
        <f t="shared" si="3"/>
        <v>20</v>
      </c>
      <c r="J128" s="15">
        <f t="shared" si="4"/>
        <v>100</v>
      </c>
      <c r="K128" s="15">
        <v>25</v>
      </c>
      <c r="L128" s="16">
        <f>G128*H128+I128+J128+K128</f>
        <v>1485</v>
      </c>
    </row>
    <row r="129" spans="1:12" s="1" customFormat="1" ht="15" customHeight="1" thickBot="1">
      <c r="A129" s="42" t="s">
        <v>339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4"/>
      <c r="L129" s="45">
        <f>SUM(L4:L128)</f>
        <v>61406</v>
      </c>
    </row>
    <row r="130" spans="1:12" s="1" customFormat="1" ht="15" customHeight="1" thickBot="1">
      <c r="A130" s="6"/>
      <c r="B130"/>
      <c r="C130"/>
      <c r="D130"/>
      <c r="E130"/>
      <c r="F130"/>
      <c r="G130" s="46">
        <f>SUM(G4:G128)</f>
        <v>380</v>
      </c>
      <c r="H130" s="17"/>
      <c r="I130" s="17"/>
      <c r="J130" s="17"/>
      <c r="K130" s="17"/>
      <c r="L130" s="17"/>
    </row>
    <row r="131" spans="1:12" ht="33.75" customHeight="1" thickBot="1">
      <c r="A131" s="25" t="s">
        <v>54</v>
      </c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7"/>
    </row>
    <row r="132" spans="1:12" ht="46.5" customHeight="1" thickBot="1">
      <c r="A132" s="28" t="s">
        <v>340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30"/>
    </row>
  </sheetData>
  <sortState ref="B4:N110">
    <sortCondition ref="B4:B110"/>
    <sortCondition ref="C4:C110"/>
  </sortState>
  <mergeCells count="7">
    <mergeCell ref="A131:L131"/>
    <mergeCell ref="A132:L132"/>
    <mergeCell ref="G1:L1"/>
    <mergeCell ref="G2:L2"/>
    <mergeCell ref="A2:F2"/>
    <mergeCell ref="A1:F1"/>
    <mergeCell ref="A129:K129"/>
  </mergeCells>
  <conditionalFormatting sqref="C4:C130">
    <cfRule type="duplicateValues" dxfId="0" priority="3"/>
  </conditionalFormatting>
  <pageMargins left="0.31496062992125984" right="0.15748031496062992" top="0.51" bottom="0.6692913385826772" header="0.19685039370078741" footer="0.31496062992125984"/>
  <pageSetup paperSize="9" scale="9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2026-01-04T09:21:35Z</cp:lastPrinted>
  <dcterms:created xsi:type="dcterms:W3CDTF">2022-11-15T06:57:21Z</dcterms:created>
  <dcterms:modified xsi:type="dcterms:W3CDTF">2026-01-04T09:25:16Z</dcterms:modified>
</cp:coreProperties>
</file>