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8" r:id="rId2"/>
  </sheets>
  <externalReferences>
    <externalReference r:id="rId3"/>
  </externalReferences>
  <definedNames>
    <definedName name="_xlnm._FilterDatabase" localSheetId="0" hidden="1">Sheet1!$A$7:$K$40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H39" i="1" l="1"/>
  <c r="G39" i="1"/>
  <c r="J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I8" i="1"/>
  <c r="I4" i="8" l="1"/>
</calcChain>
</file>

<file path=xl/sharedStrings.xml><?xml version="1.0" encoding="utf-8"?>
<sst xmlns="http://schemas.openxmlformats.org/spreadsheetml/2006/main" count="174" uniqueCount="104">
  <si>
    <t>TO,</t>
  </si>
  <si>
    <t>DATE</t>
  </si>
  <si>
    <t>DESTINATION</t>
  </si>
  <si>
    <t>GST to be paid by Consignor under Reverse Charge Mechanism (RCM) as per GST ACT</t>
  </si>
  <si>
    <t>SL.</t>
  </si>
  <si>
    <t>CASE</t>
  </si>
  <si>
    <t>RATE</t>
  </si>
  <si>
    <t>PRAGATI LOGISTICS</t>
  </si>
  <si>
    <t>WEIGHT</t>
  </si>
  <si>
    <t>M/S : COLGATE PALMOLIVE INDIA LTD.</t>
  </si>
  <si>
    <t>BHUBANESWAR</t>
  </si>
  <si>
    <t>GSTIN : 21AAACC4309B1ZM</t>
  </si>
  <si>
    <t>PARTY NAME</t>
  </si>
  <si>
    <t>HSN CODE-996791</t>
  </si>
  <si>
    <t>GSTIN :  21AGHPB9356M1Z9</t>
  </si>
  <si>
    <t>LR NO.</t>
  </si>
  <si>
    <t>INV. NO.</t>
  </si>
  <si>
    <t>AMT.</t>
  </si>
  <si>
    <t>HATISA</t>
  </si>
  <si>
    <t>19/6/2023</t>
  </si>
  <si>
    <t>CP549</t>
  </si>
  <si>
    <t>9993261113</t>
  </si>
  <si>
    <t>CP550</t>
  </si>
  <si>
    <t>9993261112</t>
  </si>
  <si>
    <t>FLIPKART INDIA PVT LTD</t>
  </si>
  <si>
    <t>(RUPEES ONE THOUSAND EIGHT HUNDRED ONE ONLY)</t>
  </si>
  <si>
    <t>Thanking You….</t>
  </si>
  <si>
    <t>FROM</t>
  </si>
  <si>
    <t>BBSR</t>
  </si>
  <si>
    <t>GUNUPUR</t>
  </si>
  <si>
    <t>RAYAGADA</t>
  </si>
  <si>
    <t>GHANTESWAR</t>
  </si>
  <si>
    <t>GELPUR</t>
  </si>
  <si>
    <t>BARIPADA</t>
  </si>
  <si>
    <t>SHERGARH</t>
  </si>
  <si>
    <t>BRAJARAJNAGAR</t>
  </si>
  <si>
    <t>DHENKANAL</t>
  </si>
  <si>
    <t>SAMBALPUR</t>
  </si>
  <si>
    <t>PURI</t>
  </si>
  <si>
    <t>BISAM CUTTACK</t>
  </si>
  <si>
    <t>ANGUL</t>
  </si>
  <si>
    <t>BARBIL</t>
  </si>
  <si>
    <t>ASKA</t>
  </si>
  <si>
    <t>TALCHER</t>
  </si>
  <si>
    <t>SIMILIGUDA</t>
  </si>
  <si>
    <t>BERHAMPUR</t>
  </si>
  <si>
    <t>JEYPORE</t>
  </si>
  <si>
    <t>NAYAGARH</t>
  </si>
  <si>
    <t>KEONJHAR</t>
  </si>
  <si>
    <t>KHALIKOTE</t>
  </si>
  <si>
    <t>BIRAMITRAPUR</t>
  </si>
  <si>
    <t>RAJGANGPUR</t>
  </si>
  <si>
    <t>RANITAL</t>
  </si>
  <si>
    <t>CHANDPUR</t>
  </si>
  <si>
    <t>JHARSUGUDA</t>
  </si>
  <si>
    <t>AMT</t>
  </si>
  <si>
    <t>MONTH   : APRIL, 2024.</t>
  </si>
  <si>
    <t>INVOICE DATE : 30/04/2024</t>
  </si>
  <si>
    <t>02/4/2024</t>
  </si>
  <si>
    <t>CP1</t>
  </si>
  <si>
    <t>9993686120</t>
  </si>
  <si>
    <t>CP2</t>
  </si>
  <si>
    <t>CP3</t>
  </si>
  <si>
    <t>CP4</t>
  </si>
  <si>
    <t>9993686124</t>
  </si>
  <si>
    <t>CP5</t>
  </si>
  <si>
    <t>05/4/2024</t>
  </si>
  <si>
    <t>CP6</t>
  </si>
  <si>
    <t>03/4/2024</t>
  </si>
  <si>
    <t>CP7</t>
  </si>
  <si>
    <t>9993686126</t>
  </si>
  <si>
    <t>CP8</t>
  </si>
  <si>
    <t>9993686130</t>
  </si>
  <si>
    <t>CP9</t>
  </si>
  <si>
    <t>9993686131</t>
  </si>
  <si>
    <t>CP10</t>
  </si>
  <si>
    <t>CP11</t>
  </si>
  <si>
    <t>CP12</t>
  </si>
  <si>
    <t>CP13</t>
  </si>
  <si>
    <t>CP14</t>
  </si>
  <si>
    <t>CP15</t>
  </si>
  <si>
    <t>04/4/2024</t>
  </si>
  <si>
    <t>CP16</t>
  </si>
  <si>
    <t>CP17</t>
  </si>
  <si>
    <t>CP18</t>
  </si>
  <si>
    <t>CP19</t>
  </si>
  <si>
    <t>CP20</t>
  </si>
  <si>
    <t>CP21</t>
  </si>
  <si>
    <t>CP22</t>
  </si>
  <si>
    <t>9993686151</t>
  </si>
  <si>
    <t>CP23</t>
  </si>
  <si>
    <t>9993686155</t>
  </si>
  <si>
    <t>CP24</t>
  </si>
  <si>
    <t>CP26</t>
  </si>
  <si>
    <t>CP27</t>
  </si>
  <si>
    <t>9493686161</t>
  </si>
  <si>
    <t>CP28</t>
  </si>
  <si>
    <t>9993686162</t>
  </si>
  <si>
    <t>CP29</t>
  </si>
  <si>
    <t>9993686154</t>
  </si>
  <si>
    <t>CP30</t>
  </si>
  <si>
    <t>CP31</t>
  </si>
  <si>
    <t>(RUPEES EIGHTY TWO THOUSAND NINE HUNDRED FIFTY EIGHT &amp; EIGHTY FOUR PAISE ONLY)</t>
  </si>
  <si>
    <t>BILL NO.  : 4752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</si>
</sst>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.5"/>
      <name val="Calibri"/>
      <family val="2"/>
    </font>
    <font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4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5" fillId="2" borderId="0" xfId="0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1" xfId="0" applyFont="1" applyFill="1" applyBorder="1"/>
    <xf numFmtId="0" fontId="3" fillId="2" borderId="0" xfId="0" applyFont="1" applyFill="1" applyBorder="1" applyAlignment="1">
      <alignment horizontal="center" wrapText="1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2" borderId="2" xfId="0" applyFont="1" applyFill="1" applyBorder="1"/>
    <xf numFmtId="2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2" borderId="0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/>
    <xf numFmtId="0" fontId="0" fillId="2" borderId="0" xfId="0" applyFill="1"/>
    <xf numFmtId="0" fontId="7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/>
    </xf>
    <xf numFmtId="2" fontId="10" fillId="2" borderId="0" xfId="0" applyNumberFormat="1" applyFont="1" applyFill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>
        <row r="4">
          <cell r="C4" t="str">
            <v>BERHAMPUR</v>
          </cell>
          <cell r="D4">
            <v>2.0099999999999998</v>
          </cell>
        </row>
        <row r="5">
          <cell r="C5" t="str">
            <v>ANGUL</v>
          </cell>
          <cell r="D5">
            <v>2.1</v>
          </cell>
        </row>
        <row r="6">
          <cell r="C6" t="str">
            <v>ROURKELA</v>
          </cell>
          <cell r="D6">
            <v>2.16</v>
          </cell>
        </row>
        <row r="7">
          <cell r="C7" t="str">
            <v>KEONJHAR</v>
          </cell>
          <cell r="D7">
            <v>2.25</v>
          </cell>
        </row>
        <row r="8">
          <cell r="C8" t="str">
            <v>SAMBALPUR</v>
          </cell>
          <cell r="D8">
            <v>2.25</v>
          </cell>
        </row>
        <row r="9">
          <cell r="C9" t="str">
            <v>DHENKANAL</v>
          </cell>
          <cell r="D9">
            <v>2.2999999999999998</v>
          </cell>
        </row>
        <row r="10">
          <cell r="C10" t="str">
            <v>NAYAGARH</v>
          </cell>
          <cell r="D10">
            <v>2.4</v>
          </cell>
        </row>
        <row r="11">
          <cell r="C11" t="str">
            <v>BALASORE</v>
          </cell>
          <cell r="D11">
            <v>2.4</v>
          </cell>
        </row>
        <row r="12">
          <cell r="C12" t="str">
            <v>SORO</v>
          </cell>
          <cell r="D12">
            <v>2.4</v>
          </cell>
        </row>
        <row r="13">
          <cell r="C13" t="str">
            <v>JHARSUGUDA</v>
          </cell>
          <cell r="D13">
            <v>2.4300000000000002</v>
          </cell>
        </row>
        <row r="14">
          <cell r="C14" t="str">
            <v>BHADRAK</v>
          </cell>
          <cell r="D14">
            <v>2.4500000000000002</v>
          </cell>
        </row>
        <row r="15">
          <cell r="C15" t="str">
            <v>CHANDPUR</v>
          </cell>
          <cell r="D15">
            <v>2.48</v>
          </cell>
        </row>
        <row r="16">
          <cell r="C16" t="str">
            <v>JAJPUR ROAD</v>
          </cell>
          <cell r="D16">
            <v>2.5299999999999998</v>
          </cell>
        </row>
        <row r="17">
          <cell r="C17" t="str">
            <v>BARIPADA</v>
          </cell>
          <cell r="D17">
            <v>2.6</v>
          </cell>
        </row>
        <row r="18">
          <cell r="C18" t="str">
            <v>BARGARH</v>
          </cell>
          <cell r="D18">
            <v>2.6</v>
          </cell>
        </row>
        <row r="19">
          <cell r="C19" t="str">
            <v>PARADEEP</v>
          </cell>
          <cell r="D19">
            <v>2.75</v>
          </cell>
        </row>
        <row r="20">
          <cell r="C20" t="str">
            <v>KAMAKHYANAGAR</v>
          </cell>
          <cell r="D20">
            <v>2.75</v>
          </cell>
        </row>
        <row r="21">
          <cell r="C21" t="str">
            <v>RAJGANGPUR</v>
          </cell>
          <cell r="D21">
            <v>2.89</v>
          </cell>
        </row>
        <row r="22">
          <cell r="C22" t="str">
            <v>ASKA</v>
          </cell>
          <cell r="D22">
            <v>2.89</v>
          </cell>
        </row>
        <row r="23">
          <cell r="C23" t="str">
            <v>JAJPUR TOWN</v>
          </cell>
          <cell r="D23">
            <v>2.89</v>
          </cell>
        </row>
        <row r="24">
          <cell r="C24" t="str">
            <v>BRAJARAJNAGAR</v>
          </cell>
          <cell r="D24">
            <v>3.25</v>
          </cell>
        </row>
        <row r="25">
          <cell r="C25" t="str">
            <v>SOUTH BALANDA</v>
          </cell>
          <cell r="D25">
            <v>3.25</v>
          </cell>
        </row>
        <row r="26">
          <cell r="C26" t="str">
            <v>BHAWANIPATNA</v>
          </cell>
          <cell r="D26">
            <v>3.46</v>
          </cell>
        </row>
        <row r="27">
          <cell r="C27" t="str">
            <v>BOUDH</v>
          </cell>
          <cell r="D27">
            <v>3.46</v>
          </cell>
        </row>
        <row r="28">
          <cell r="C28" t="str">
            <v>JODA</v>
          </cell>
          <cell r="D28">
            <v>3.6</v>
          </cell>
        </row>
        <row r="29">
          <cell r="C29" t="str">
            <v>KESINGA</v>
          </cell>
          <cell r="D29">
            <v>3.6</v>
          </cell>
        </row>
        <row r="30">
          <cell r="C30" t="str">
            <v>BOLANGIR</v>
          </cell>
          <cell r="D30">
            <v>3.6</v>
          </cell>
        </row>
        <row r="31">
          <cell r="C31" t="str">
            <v>SUNDERGARH</v>
          </cell>
          <cell r="D31">
            <v>3.6</v>
          </cell>
        </row>
        <row r="32">
          <cell r="C32" t="str">
            <v>RAYAGADA</v>
          </cell>
          <cell r="D32">
            <v>3.6</v>
          </cell>
        </row>
        <row r="33">
          <cell r="C33" t="str">
            <v>BHANJANAGAR</v>
          </cell>
          <cell r="D33">
            <v>3.6</v>
          </cell>
        </row>
        <row r="34">
          <cell r="C34" t="str">
            <v>JALESWAR</v>
          </cell>
          <cell r="D34">
            <v>3.6</v>
          </cell>
        </row>
        <row r="35">
          <cell r="C35" t="str">
            <v>BARBIL</v>
          </cell>
          <cell r="D35">
            <v>3.75</v>
          </cell>
        </row>
        <row r="36">
          <cell r="C36" t="str">
            <v>KHALIKOTE</v>
          </cell>
          <cell r="D36">
            <v>3.81</v>
          </cell>
        </row>
        <row r="37">
          <cell r="C37" t="str">
            <v>JEYPORE</v>
          </cell>
          <cell r="D37">
            <v>3.81</v>
          </cell>
        </row>
        <row r="38">
          <cell r="C38" t="str">
            <v>BINKA</v>
          </cell>
          <cell r="D38">
            <v>4.32</v>
          </cell>
        </row>
        <row r="39">
          <cell r="C39" t="str">
            <v>AGARPADA</v>
          </cell>
          <cell r="D39">
            <v>4.32</v>
          </cell>
        </row>
        <row r="40">
          <cell r="C40" t="str">
            <v>SHERGARH</v>
          </cell>
          <cell r="D40">
            <v>4.6100000000000003</v>
          </cell>
        </row>
        <row r="41">
          <cell r="C41" t="str">
            <v>PADAMPUR</v>
          </cell>
          <cell r="D41">
            <v>4.9000000000000004</v>
          </cell>
        </row>
        <row r="42">
          <cell r="C42" t="str">
            <v>KHARIAR ROAD</v>
          </cell>
          <cell r="D42">
            <v>5.05</v>
          </cell>
        </row>
        <row r="43">
          <cell r="C43" t="str">
            <v>UMERKOT</v>
          </cell>
          <cell r="D43">
            <v>5.05</v>
          </cell>
        </row>
        <row r="44">
          <cell r="C44" t="str">
            <v>BANGIRIPOSI</v>
          </cell>
          <cell r="D44">
            <v>5.05</v>
          </cell>
        </row>
        <row r="45">
          <cell r="C45" t="str">
            <v>DIGAPAHANDI</v>
          </cell>
          <cell r="D45">
            <v>5.26</v>
          </cell>
        </row>
        <row r="46">
          <cell r="C46" t="str">
            <v>CHHATRAPUR</v>
          </cell>
          <cell r="D46">
            <v>5.26</v>
          </cell>
        </row>
        <row r="47">
          <cell r="C47" t="str">
            <v>KUCHINDA</v>
          </cell>
          <cell r="D47">
            <v>5.47</v>
          </cell>
        </row>
        <row r="48">
          <cell r="C48" t="str">
            <v>DEOGARH</v>
          </cell>
          <cell r="D48">
            <v>5.76</v>
          </cell>
        </row>
        <row r="49">
          <cell r="C49" t="str">
            <v>KANTABANJI</v>
          </cell>
          <cell r="D49">
            <v>5.76</v>
          </cell>
        </row>
        <row r="50">
          <cell r="C50" t="str">
            <v>PAIKMAL</v>
          </cell>
          <cell r="D50">
            <v>5.76</v>
          </cell>
        </row>
        <row r="51">
          <cell r="C51" t="str">
            <v>GHANTESWAR</v>
          </cell>
          <cell r="D51">
            <v>5.76</v>
          </cell>
        </row>
        <row r="52">
          <cell r="C52" t="str">
            <v>CHIKITI</v>
          </cell>
          <cell r="D52">
            <v>6.5</v>
          </cell>
        </row>
        <row r="53">
          <cell r="C53" t="str">
            <v>PARALAKHEMUNDI</v>
          </cell>
          <cell r="D53">
            <v>6.5</v>
          </cell>
        </row>
        <row r="54">
          <cell r="C54" t="str">
            <v>SUNABEDA</v>
          </cell>
          <cell r="D54">
            <v>6.91</v>
          </cell>
        </row>
        <row r="55">
          <cell r="C55" t="str">
            <v>NAIDUPETA</v>
          </cell>
        </row>
        <row r="56">
          <cell r="C56" t="str">
            <v>GELPUR</v>
          </cell>
          <cell r="D56">
            <v>2.4500000000000002</v>
          </cell>
        </row>
        <row r="57">
          <cell r="C57" t="str">
            <v>TITILAGARH</v>
          </cell>
          <cell r="D57">
            <v>5.76</v>
          </cell>
        </row>
        <row r="58">
          <cell r="C58" t="str">
            <v>JAIPATNA</v>
          </cell>
          <cell r="D58">
            <v>5.47</v>
          </cell>
        </row>
        <row r="59">
          <cell r="C59" t="str">
            <v>RANITAL</v>
          </cell>
          <cell r="D59">
            <v>2.4500000000000002</v>
          </cell>
        </row>
        <row r="60">
          <cell r="C60" t="str">
            <v>BASANTIA</v>
          </cell>
          <cell r="D60">
            <v>2.89</v>
          </cell>
        </row>
        <row r="61">
          <cell r="C61" t="str">
            <v>BISAM CUTTACK</v>
          </cell>
          <cell r="D61">
            <v>5.76</v>
          </cell>
        </row>
        <row r="62">
          <cell r="C62" t="str">
            <v>JHINEI</v>
          </cell>
          <cell r="D62">
            <v>5.76</v>
          </cell>
        </row>
        <row r="63">
          <cell r="C63" t="str">
            <v>PHULBANI</v>
          </cell>
          <cell r="D63">
            <v>5.47</v>
          </cell>
        </row>
        <row r="64">
          <cell r="C64" t="str">
            <v>TIKABALI</v>
          </cell>
          <cell r="D64">
            <v>5.76</v>
          </cell>
        </row>
        <row r="65">
          <cell r="C65" t="str">
            <v>G UDAYAGIRI</v>
          </cell>
          <cell r="D65">
            <v>5.76</v>
          </cell>
        </row>
        <row r="66">
          <cell r="C66" t="str">
            <v>BALIGUDA</v>
          </cell>
          <cell r="D66">
            <v>6.5</v>
          </cell>
        </row>
        <row r="67">
          <cell r="C67" t="str">
            <v>GHATAGAON</v>
          </cell>
          <cell r="D67">
            <v>2.25</v>
          </cell>
        </row>
        <row r="68">
          <cell r="C68" t="str">
            <v>UDALA</v>
          </cell>
          <cell r="D68">
            <v>5.05</v>
          </cell>
        </row>
        <row r="69">
          <cell r="C69" t="str">
            <v>ATHARABANKI</v>
          </cell>
        </row>
        <row r="70">
          <cell r="C70" t="str">
            <v>PURI</v>
          </cell>
          <cell r="D70">
            <v>2.13</v>
          </cell>
        </row>
        <row r="71">
          <cell r="C71" t="str">
            <v>KARANJIA</v>
          </cell>
          <cell r="D71">
            <v>4.6100000000000003</v>
          </cell>
        </row>
        <row r="72">
          <cell r="C72" t="str">
            <v>RAIRANGPUR</v>
          </cell>
          <cell r="D72">
            <v>4.6100000000000003</v>
          </cell>
        </row>
        <row r="73">
          <cell r="C73" t="str">
            <v>BRAHMAGIRI</v>
          </cell>
          <cell r="D73">
            <v>3.81</v>
          </cell>
        </row>
        <row r="74">
          <cell r="C74" t="str">
            <v>BARGAON</v>
          </cell>
        </row>
        <row r="75">
          <cell r="C75" t="str">
            <v>TALCHER</v>
          </cell>
          <cell r="D75">
            <v>3.25</v>
          </cell>
        </row>
        <row r="76">
          <cell r="C76" t="str">
            <v>MALKANGIRI</v>
          </cell>
          <cell r="D76">
            <v>6.91</v>
          </cell>
        </row>
        <row r="77">
          <cell r="C77" t="str">
            <v>JUNAGARH</v>
          </cell>
          <cell r="D77">
            <v>6.91</v>
          </cell>
        </row>
        <row r="78">
          <cell r="C78" t="str">
            <v>SIMILIGUDA</v>
          </cell>
          <cell r="D78">
            <v>6.91</v>
          </cell>
        </row>
        <row r="79">
          <cell r="C79" t="str">
            <v>RUPRA ROAD</v>
          </cell>
          <cell r="D79">
            <v>5.05</v>
          </cell>
        </row>
        <row r="80">
          <cell r="C80" t="str">
            <v>NABARANGPUR</v>
          </cell>
          <cell r="D80">
            <v>5.05</v>
          </cell>
        </row>
        <row r="81">
          <cell r="C81" t="str">
            <v>KORAPUT</v>
          </cell>
          <cell r="D81">
            <v>6.5</v>
          </cell>
        </row>
        <row r="82">
          <cell r="C82" t="str">
            <v>CHANDANPUR</v>
          </cell>
        </row>
        <row r="83">
          <cell r="C83" t="str">
            <v>KORAI</v>
          </cell>
          <cell r="D83">
            <v>3.6</v>
          </cell>
        </row>
        <row r="84">
          <cell r="C84" t="str">
            <v>ATHAMALLIK</v>
          </cell>
          <cell r="D84">
            <v>5.05</v>
          </cell>
        </row>
        <row r="85">
          <cell r="C85" t="str">
            <v>SINGLA</v>
          </cell>
          <cell r="D85">
            <v>4.32</v>
          </cell>
        </row>
        <row r="86">
          <cell r="C86" t="str">
            <v>BONAI</v>
          </cell>
          <cell r="D86">
            <v>6.91</v>
          </cell>
        </row>
        <row r="87">
          <cell r="C87" t="str">
            <v>BIRAMITRAPUR</v>
          </cell>
          <cell r="D87">
            <v>3.6</v>
          </cell>
        </row>
        <row r="88">
          <cell r="C88" t="str">
            <v>GUNUPUR</v>
          </cell>
          <cell r="D88">
            <v>6.5</v>
          </cell>
        </row>
        <row r="89">
          <cell r="C89" t="str">
            <v>SONEPUR</v>
          </cell>
          <cell r="D89">
            <v>4.6100000000000003</v>
          </cell>
        </row>
        <row r="90">
          <cell r="C90" t="str">
            <v>BHOGARAI</v>
          </cell>
          <cell r="D90">
            <v>4.6100000000000003</v>
          </cell>
        </row>
        <row r="91">
          <cell r="C91" t="str">
            <v>LAHUNIPADA</v>
          </cell>
          <cell r="D91">
            <v>6.9</v>
          </cell>
        </row>
        <row r="92">
          <cell r="C92" t="str">
            <v>CHARAMPA</v>
          </cell>
          <cell r="D92">
            <v>2.4500000000000002</v>
          </cell>
        </row>
        <row r="93">
          <cell r="C93" t="str">
            <v>BALUGAON</v>
          </cell>
          <cell r="D93">
            <v>2.48</v>
          </cell>
        </row>
        <row r="94">
          <cell r="C94" t="str">
            <v>KAJALAKANA</v>
          </cell>
          <cell r="D94">
            <v>2.2999999999999998</v>
          </cell>
        </row>
        <row r="95">
          <cell r="C95" t="str">
            <v>TANGI (CUTTACK)</v>
          </cell>
          <cell r="D95">
            <v>2.2999999999999998</v>
          </cell>
        </row>
        <row r="96">
          <cell r="C96" t="str">
            <v>HATISA</v>
          </cell>
          <cell r="D96">
            <v>2.2999999999999998</v>
          </cell>
        </row>
      </sheetData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30" zoomScale="115" zoomScaleNormal="115" workbookViewId="0">
      <selection activeCell="G44" sqref="G44"/>
    </sheetView>
  </sheetViews>
  <sheetFormatPr defaultColWidth="6.5703125" defaultRowHeight="15" customHeight="1" x14ac:dyDescent="0.25"/>
  <cols>
    <col min="1" max="1" width="4.7109375" style="21" customWidth="1"/>
    <col min="2" max="2" width="11.140625" style="17" customWidth="1"/>
    <col min="3" max="3" width="7.28515625" style="18" bestFit="1" customWidth="1"/>
    <col min="4" max="4" width="12.85546875" style="19" customWidth="1"/>
    <col min="5" max="5" width="6.7109375" style="19" bestFit="1" customWidth="1"/>
    <col min="6" max="6" width="16.28515625" style="19" bestFit="1" customWidth="1"/>
    <col min="7" max="7" width="6.7109375" style="16" customWidth="1"/>
    <col min="8" max="8" width="9" style="27" customWidth="1"/>
    <col min="9" max="9" width="6.28515625" style="24" customWidth="1"/>
    <col min="10" max="10" width="10.5703125" style="29" customWidth="1"/>
    <col min="11" max="16384" width="6.5703125" style="29"/>
  </cols>
  <sheetData>
    <row r="1" spans="1:11" s="3" customFormat="1" ht="15" customHeight="1" x14ac:dyDescent="0.25">
      <c r="A1" s="1" t="s">
        <v>0</v>
      </c>
      <c r="B1" s="2"/>
      <c r="D1" s="4"/>
      <c r="E1" s="4"/>
      <c r="F1" s="12"/>
      <c r="G1" s="31" t="s">
        <v>56</v>
      </c>
    </row>
    <row r="2" spans="1:11" s="28" customFormat="1" ht="15" customHeight="1" x14ac:dyDescent="0.25">
      <c r="A2" s="5" t="s">
        <v>9</v>
      </c>
      <c r="B2" s="6"/>
      <c r="C2" s="7"/>
      <c r="D2" s="3"/>
      <c r="E2" s="3"/>
      <c r="F2" s="12"/>
      <c r="G2" s="31" t="s">
        <v>103</v>
      </c>
    </row>
    <row r="3" spans="1:11" s="28" customFormat="1" ht="15" customHeight="1" x14ac:dyDescent="0.25">
      <c r="A3" s="8" t="s">
        <v>10</v>
      </c>
      <c r="B3" s="2"/>
      <c r="C3" s="9"/>
      <c r="D3" s="4"/>
      <c r="E3" s="4"/>
      <c r="F3" s="12"/>
      <c r="G3" s="31" t="s">
        <v>57</v>
      </c>
    </row>
    <row r="4" spans="1:11" s="28" customFormat="1" ht="15" customHeight="1" x14ac:dyDescent="0.25">
      <c r="A4" s="8" t="s">
        <v>11</v>
      </c>
      <c r="B4" s="10"/>
      <c r="C4" s="9"/>
      <c r="D4" s="4"/>
      <c r="E4" s="4"/>
      <c r="F4" s="25"/>
      <c r="G4" s="31" t="s">
        <v>14</v>
      </c>
    </row>
    <row r="5" spans="1:11" s="28" customFormat="1" ht="15" customHeight="1" x14ac:dyDescent="0.25">
      <c r="A5" s="3"/>
      <c r="B5" s="11"/>
      <c r="C5" s="4"/>
      <c r="D5" s="12"/>
      <c r="E5" s="12"/>
      <c r="F5" s="25"/>
      <c r="G5" s="23" t="s">
        <v>13</v>
      </c>
    </row>
    <row r="6" spans="1:11" s="28" customFormat="1" ht="15" customHeight="1" x14ac:dyDescent="0.25">
      <c r="A6" s="1"/>
      <c r="B6" s="2"/>
      <c r="C6" s="4"/>
      <c r="D6" s="12"/>
      <c r="E6" s="12"/>
      <c r="F6" s="25"/>
      <c r="G6" s="13"/>
      <c r="H6" s="26"/>
    </row>
    <row r="7" spans="1:11" s="14" customFormat="1" ht="15" customHeight="1" x14ac:dyDescent="0.25">
      <c r="A7" s="33" t="s">
        <v>4</v>
      </c>
      <c r="B7" s="33" t="s">
        <v>1</v>
      </c>
      <c r="C7" s="33" t="s">
        <v>15</v>
      </c>
      <c r="D7" s="33" t="s">
        <v>16</v>
      </c>
      <c r="E7" s="33" t="s">
        <v>27</v>
      </c>
      <c r="F7" s="33" t="s">
        <v>2</v>
      </c>
      <c r="G7" s="33" t="s">
        <v>5</v>
      </c>
      <c r="H7" s="33" t="s">
        <v>8</v>
      </c>
      <c r="I7" s="32" t="s">
        <v>6</v>
      </c>
      <c r="J7" s="32" t="s">
        <v>55</v>
      </c>
      <c r="K7" s="48"/>
    </row>
    <row r="8" spans="1:11" s="14" customFormat="1" ht="15" customHeight="1" x14ac:dyDescent="0.25">
      <c r="A8" s="44">
        <v>1</v>
      </c>
      <c r="B8" s="45" t="s">
        <v>58</v>
      </c>
      <c r="C8" s="46" t="s">
        <v>59</v>
      </c>
      <c r="D8" s="46" t="s">
        <v>60</v>
      </c>
      <c r="E8" s="46" t="s">
        <v>28</v>
      </c>
      <c r="F8" s="45" t="s">
        <v>44</v>
      </c>
      <c r="G8" s="45">
        <v>104</v>
      </c>
      <c r="H8" s="45">
        <v>933</v>
      </c>
      <c r="I8" s="47">
        <f>VLOOKUP(F8,[1]COLGATE!$C$4:$D$103,2,FALSE)</f>
        <v>6.91</v>
      </c>
      <c r="J8" s="45">
        <v>6448.25</v>
      </c>
      <c r="K8" s="48"/>
    </row>
    <row r="9" spans="1:11" s="14" customFormat="1" ht="15" customHeight="1" x14ac:dyDescent="0.25">
      <c r="A9" s="44">
        <f>A8+1</f>
        <v>2</v>
      </c>
      <c r="B9" s="45" t="s">
        <v>58</v>
      </c>
      <c r="C9" s="46" t="s">
        <v>61</v>
      </c>
      <c r="D9" s="46">
        <v>9943686119</v>
      </c>
      <c r="E9" s="46" t="s">
        <v>28</v>
      </c>
      <c r="F9" s="45" t="s">
        <v>29</v>
      </c>
      <c r="G9" s="45">
        <v>59</v>
      </c>
      <c r="H9" s="45">
        <v>522</v>
      </c>
      <c r="I9" s="47">
        <f>VLOOKUP(F9,[1]COLGATE!$C$4:$D$103,2,FALSE)</f>
        <v>6.5</v>
      </c>
      <c r="J9" s="45">
        <v>3394.01</v>
      </c>
      <c r="K9" s="48"/>
    </row>
    <row r="10" spans="1:11" s="14" customFormat="1" ht="15" customHeight="1" x14ac:dyDescent="0.25">
      <c r="A10" s="44">
        <f t="shared" ref="A10:A37" si="0">A9+1</f>
        <v>3</v>
      </c>
      <c r="B10" s="45" t="s">
        <v>58</v>
      </c>
      <c r="C10" s="46" t="s">
        <v>62</v>
      </c>
      <c r="D10" s="46">
        <v>9943686123</v>
      </c>
      <c r="E10" s="46" t="s">
        <v>28</v>
      </c>
      <c r="F10" s="45" t="s">
        <v>53</v>
      </c>
      <c r="G10" s="45">
        <v>58</v>
      </c>
      <c r="H10" s="45">
        <v>647</v>
      </c>
      <c r="I10" s="47">
        <f>VLOOKUP(F10,[1]COLGATE!$C$4:$D$103,2,FALSE)</f>
        <v>2.48</v>
      </c>
      <c r="J10" s="45">
        <v>1605.62</v>
      </c>
      <c r="K10" s="48"/>
    </row>
    <row r="11" spans="1:11" s="14" customFormat="1" ht="15" customHeight="1" x14ac:dyDescent="0.25">
      <c r="A11" s="44">
        <f t="shared" si="0"/>
        <v>4</v>
      </c>
      <c r="B11" s="45" t="s">
        <v>58</v>
      </c>
      <c r="C11" s="46" t="s">
        <v>63</v>
      </c>
      <c r="D11" s="46" t="s">
        <v>64</v>
      </c>
      <c r="E11" s="46" t="s">
        <v>28</v>
      </c>
      <c r="F11" s="45" t="s">
        <v>47</v>
      </c>
      <c r="G11" s="45">
        <v>66</v>
      </c>
      <c r="H11" s="45">
        <v>725</v>
      </c>
      <c r="I11" s="47">
        <f>VLOOKUP(F11,[1]COLGATE!$C$4:$D$103,2,FALSE)</f>
        <v>2.4</v>
      </c>
      <c r="J11" s="45">
        <v>1740.98</v>
      </c>
      <c r="K11" s="48"/>
    </row>
    <row r="12" spans="1:11" s="14" customFormat="1" ht="15" customHeight="1" x14ac:dyDescent="0.25">
      <c r="A12" s="44">
        <f t="shared" si="0"/>
        <v>5</v>
      </c>
      <c r="B12" s="45" t="s">
        <v>58</v>
      </c>
      <c r="C12" s="46" t="s">
        <v>65</v>
      </c>
      <c r="D12" s="46">
        <v>9993686122</v>
      </c>
      <c r="E12" s="46" t="s">
        <v>28</v>
      </c>
      <c r="F12" s="35" t="s">
        <v>34</v>
      </c>
      <c r="G12" s="45">
        <v>75</v>
      </c>
      <c r="H12" s="45">
        <v>796</v>
      </c>
      <c r="I12" s="47">
        <f>VLOOKUP(F12,[1]COLGATE!$C$4:$D$103,2,FALSE)</f>
        <v>4.6100000000000003</v>
      </c>
      <c r="J12" s="45">
        <v>3668.05</v>
      </c>
      <c r="K12" s="48"/>
    </row>
    <row r="13" spans="1:11" s="14" customFormat="1" ht="15" customHeight="1" x14ac:dyDescent="0.25">
      <c r="A13" s="44">
        <f t="shared" si="0"/>
        <v>6</v>
      </c>
      <c r="B13" s="45" t="s">
        <v>66</v>
      </c>
      <c r="C13" s="46" t="s">
        <v>67</v>
      </c>
      <c r="D13" s="46">
        <v>9993686121</v>
      </c>
      <c r="E13" s="46" t="s">
        <v>28</v>
      </c>
      <c r="F13" s="35" t="s">
        <v>49</v>
      </c>
      <c r="G13" s="45">
        <v>76</v>
      </c>
      <c r="H13" s="45">
        <v>817</v>
      </c>
      <c r="I13" s="47">
        <f>VLOOKUP(F13,[1]COLGATE!$C$4:$D$103,2,FALSE)</f>
        <v>3.81</v>
      </c>
      <c r="J13" s="45">
        <v>3113.32</v>
      </c>
      <c r="K13" s="48"/>
    </row>
    <row r="14" spans="1:11" s="14" customFormat="1" ht="15" customHeight="1" x14ac:dyDescent="0.25">
      <c r="A14" s="44">
        <f t="shared" si="0"/>
        <v>7</v>
      </c>
      <c r="B14" s="45" t="s">
        <v>68</v>
      </c>
      <c r="C14" s="46" t="s">
        <v>69</v>
      </c>
      <c r="D14" s="46" t="s">
        <v>70</v>
      </c>
      <c r="E14" s="46" t="s">
        <v>28</v>
      </c>
      <c r="F14" s="45" t="s">
        <v>32</v>
      </c>
      <c r="G14" s="45">
        <v>121</v>
      </c>
      <c r="H14" s="45">
        <v>1352</v>
      </c>
      <c r="I14" s="47">
        <f>VLOOKUP(F14,[1]COLGATE!$C$4:$D$103,2,FALSE)</f>
        <v>2.4500000000000002</v>
      </c>
      <c r="J14" s="45">
        <v>3312.48</v>
      </c>
      <c r="K14" s="48"/>
    </row>
    <row r="15" spans="1:11" s="14" customFormat="1" ht="15" customHeight="1" x14ac:dyDescent="0.25">
      <c r="A15" s="44">
        <f t="shared" si="0"/>
        <v>8</v>
      </c>
      <c r="B15" s="45" t="s">
        <v>68</v>
      </c>
      <c r="C15" s="46" t="s">
        <v>71</v>
      </c>
      <c r="D15" s="46" t="s">
        <v>72</v>
      </c>
      <c r="E15" s="46" t="s">
        <v>28</v>
      </c>
      <c r="F15" s="45" t="s">
        <v>52</v>
      </c>
      <c r="G15" s="45">
        <v>191</v>
      </c>
      <c r="H15" s="45">
        <v>2119</v>
      </c>
      <c r="I15" s="47">
        <f>VLOOKUP(F15,[1]COLGATE!$C$4:$D$103,2,FALSE)</f>
        <v>2.4500000000000002</v>
      </c>
      <c r="J15" s="45">
        <v>5192.76</v>
      </c>
      <c r="K15" s="48"/>
    </row>
    <row r="16" spans="1:11" s="14" customFormat="1" ht="15" customHeight="1" x14ac:dyDescent="0.25">
      <c r="A16" s="44">
        <f t="shared" si="0"/>
        <v>9</v>
      </c>
      <c r="B16" s="45" t="s">
        <v>68</v>
      </c>
      <c r="C16" s="46" t="s">
        <v>73</v>
      </c>
      <c r="D16" s="46" t="s">
        <v>74</v>
      </c>
      <c r="E16" s="46" t="s">
        <v>28</v>
      </c>
      <c r="F16" s="45" t="s">
        <v>52</v>
      </c>
      <c r="G16" s="45">
        <v>17</v>
      </c>
      <c r="H16" s="45">
        <v>151</v>
      </c>
      <c r="I16" s="47">
        <f>VLOOKUP(F16,[1]COLGATE!$C$4:$D$103,2,FALSE)</f>
        <v>2.4500000000000002</v>
      </c>
      <c r="J16" s="45">
        <v>369.86</v>
      </c>
      <c r="K16" s="48"/>
    </row>
    <row r="17" spans="1:11" s="14" customFormat="1" ht="15" customHeight="1" x14ac:dyDescent="0.25">
      <c r="A17" s="44">
        <f t="shared" si="0"/>
        <v>10</v>
      </c>
      <c r="B17" s="45" t="s">
        <v>68</v>
      </c>
      <c r="C17" s="46" t="s">
        <v>75</v>
      </c>
      <c r="D17" s="46">
        <v>9993686132</v>
      </c>
      <c r="E17" s="46" t="s">
        <v>28</v>
      </c>
      <c r="F17" s="45" t="s">
        <v>31</v>
      </c>
      <c r="G17" s="45">
        <v>102</v>
      </c>
      <c r="H17" s="45">
        <v>1142</v>
      </c>
      <c r="I17" s="47">
        <f>VLOOKUP(F17,[1]COLGATE!$C$4:$D$103,2,FALSE)</f>
        <v>5.76</v>
      </c>
      <c r="J17" s="45">
        <v>6580.02</v>
      </c>
      <c r="K17" s="48"/>
    </row>
    <row r="18" spans="1:11" s="14" customFormat="1" ht="15" customHeight="1" x14ac:dyDescent="0.25">
      <c r="A18" s="44">
        <f t="shared" si="0"/>
        <v>11</v>
      </c>
      <c r="B18" s="45" t="s">
        <v>68</v>
      </c>
      <c r="C18" s="46" t="s">
        <v>76</v>
      </c>
      <c r="D18" s="46">
        <v>9993686128</v>
      </c>
      <c r="E18" s="46" t="s">
        <v>28</v>
      </c>
      <c r="F18" s="45" t="s">
        <v>42</v>
      </c>
      <c r="G18" s="45">
        <v>64</v>
      </c>
      <c r="H18" s="45">
        <v>746</v>
      </c>
      <c r="I18" s="47">
        <f>VLOOKUP(F18,[1]COLGATE!$C$4:$D$103,2,FALSE)</f>
        <v>2.89</v>
      </c>
      <c r="J18" s="45">
        <v>2156.5</v>
      </c>
      <c r="K18" s="48"/>
    </row>
    <row r="19" spans="1:11" s="14" customFormat="1" ht="15" customHeight="1" x14ac:dyDescent="0.25">
      <c r="A19" s="44">
        <f t="shared" si="0"/>
        <v>12</v>
      </c>
      <c r="B19" s="45" t="s">
        <v>68</v>
      </c>
      <c r="C19" s="46" t="s">
        <v>77</v>
      </c>
      <c r="D19" s="46">
        <v>9993686129</v>
      </c>
      <c r="E19" s="46" t="s">
        <v>28</v>
      </c>
      <c r="F19" s="45" t="s">
        <v>33</v>
      </c>
      <c r="G19" s="45">
        <v>101</v>
      </c>
      <c r="H19" s="45">
        <v>886</v>
      </c>
      <c r="I19" s="47">
        <f>VLOOKUP(F19,[1]COLGATE!$C$4:$D$103,2,FALSE)</f>
        <v>2.6</v>
      </c>
      <c r="J19" s="45">
        <v>2303.81</v>
      </c>
      <c r="K19" s="48"/>
    </row>
    <row r="20" spans="1:11" s="14" customFormat="1" ht="15" customHeight="1" x14ac:dyDescent="0.25">
      <c r="A20" s="44">
        <f t="shared" si="0"/>
        <v>13</v>
      </c>
      <c r="B20" s="45" t="s">
        <v>68</v>
      </c>
      <c r="C20" s="46" t="s">
        <v>78</v>
      </c>
      <c r="D20" s="46">
        <v>9993686133</v>
      </c>
      <c r="E20" s="46" t="s">
        <v>28</v>
      </c>
      <c r="F20" s="45" t="s">
        <v>30</v>
      </c>
      <c r="G20" s="45">
        <v>97</v>
      </c>
      <c r="H20" s="45">
        <v>901</v>
      </c>
      <c r="I20" s="47">
        <f>VLOOKUP(F20,[1]COLGATE!$C$4:$D$103,2,FALSE)</f>
        <v>3.6</v>
      </c>
      <c r="J20" s="45">
        <v>3244.57</v>
      </c>
      <c r="K20" s="48"/>
    </row>
    <row r="21" spans="1:11" s="14" customFormat="1" ht="15" customHeight="1" x14ac:dyDescent="0.25">
      <c r="A21" s="44">
        <f t="shared" si="0"/>
        <v>14</v>
      </c>
      <c r="B21" s="45" t="s">
        <v>68</v>
      </c>
      <c r="C21" s="46" t="s">
        <v>79</v>
      </c>
      <c r="D21" s="46">
        <v>9993686134</v>
      </c>
      <c r="E21" s="46" t="s">
        <v>28</v>
      </c>
      <c r="F21" s="45" t="s">
        <v>30</v>
      </c>
      <c r="G21" s="45">
        <v>40</v>
      </c>
      <c r="H21" s="45">
        <v>402</v>
      </c>
      <c r="I21" s="47">
        <f>VLOOKUP(F21,[1]COLGATE!$C$4:$D$103,2,FALSE)</f>
        <v>3.6</v>
      </c>
      <c r="J21" s="45">
        <v>1446.23</v>
      </c>
      <c r="K21" s="48"/>
    </row>
    <row r="22" spans="1:11" s="14" customFormat="1" ht="15" customHeight="1" x14ac:dyDescent="0.25">
      <c r="A22" s="44">
        <f t="shared" si="0"/>
        <v>15</v>
      </c>
      <c r="B22" s="45" t="s">
        <v>68</v>
      </c>
      <c r="C22" s="46" t="s">
        <v>80</v>
      </c>
      <c r="D22" s="46">
        <v>9993686135</v>
      </c>
      <c r="E22" s="46" t="s">
        <v>28</v>
      </c>
      <c r="F22" s="45" t="s">
        <v>39</v>
      </c>
      <c r="G22" s="45">
        <v>62</v>
      </c>
      <c r="H22" s="45">
        <v>624</v>
      </c>
      <c r="I22" s="47">
        <f>VLOOKUP(F22,[1]COLGATE!$C$4:$D$103,2,FALSE)</f>
        <v>5.76</v>
      </c>
      <c r="J22" s="45">
        <v>3591.82</v>
      </c>
      <c r="K22" s="48"/>
    </row>
    <row r="23" spans="1:11" s="14" customFormat="1" ht="15" customHeight="1" x14ac:dyDescent="0.25">
      <c r="A23" s="44">
        <f t="shared" si="0"/>
        <v>16</v>
      </c>
      <c r="B23" s="45" t="s">
        <v>81</v>
      </c>
      <c r="C23" s="46" t="s">
        <v>82</v>
      </c>
      <c r="D23" s="46">
        <v>9993686143</v>
      </c>
      <c r="E23" s="46" t="s">
        <v>28</v>
      </c>
      <c r="F23" s="45" t="s">
        <v>46</v>
      </c>
      <c r="G23" s="45">
        <v>173</v>
      </c>
      <c r="H23" s="45">
        <v>1553</v>
      </c>
      <c r="I23" s="47">
        <f>VLOOKUP(F23,[1]COLGATE!$C$4:$D$103,2,FALSE)</f>
        <v>3.81</v>
      </c>
      <c r="J23" s="45">
        <v>5918.5</v>
      </c>
      <c r="K23" s="48"/>
    </row>
    <row r="24" spans="1:11" s="14" customFormat="1" ht="15" customHeight="1" x14ac:dyDescent="0.25">
      <c r="A24" s="44">
        <f t="shared" si="0"/>
        <v>17</v>
      </c>
      <c r="B24" s="45" t="s">
        <v>81</v>
      </c>
      <c r="C24" s="46" t="s">
        <v>83</v>
      </c>
      <c r="D24" s="46">
        <v>9993686144</v>
      </c>
      <c r="E24" s="46" t="s">
        <v>28</v>
      </c>
      <c r="F24" s="45" t="s">
        <v>38</v>
      </c>
      <c r="G24" s="45">
        <v>75</v>
      </c>
      <c r="H24" s="45">
        <v>731</v>
      </c>
      <c r="I24" s="47">
        <f>VLOOKUP(F24,[1]COLGATE!$C$4:$D$103,2,FALSE)</f>
        <v>2.13</v>
      </c>
      <c r="J24" s="45">
        <v>1557.78</v>
      </c>
      <c r="K24" s="48"/>
    </row>
    <row r="25" spans="1:11" s="14" customFormat="1" ht="15" customHeight="1" x14ac:dyDescent="0.25">
      <c r="A25" s="44">
        <f t="shared" si="0"/>
        <v>18</v>
      </c>
      <c r="B25" s="45" t="s">
        <v>81</v>
      </c>
      <c r="C25" s="46" t="s">
        <v>84</v>
      </c>
      <c r="D25" s="46">
        <v>9993686145</v>
      </c>
      <c r="E25" s="46" t="s">
        <v>28</v>
      </c>
      <c r="F25" s="45" t="s">
        <v>35</v>
      </c>
      <c r="G25" s="45">
        <v>58</v>
      </c>
      <c r="H25" s="45">
        <v>731</v>
      </c>
      <c r="I25" s="47">
        <f>VLOOKUP(F25,[1]COLGATE!$C$4:$D$103,2,FALSE)</f>
        <v>3.25</v>
      </c>
      <c r="J25" s="45">
        <v>3581.19</v>
      </c>
      <c r="K25" s="48"/>
    </row>
    <row r="26" spans="1:11" s="14" customFormat="1" ht="15" customHeight="1" x14ac:dyDescent="0.25">
      <c r="A26" s="44">
        <f t="shared" si="0"/>
        <v>19</v>
      </c>
      <c r="B26" s="45" t="s">
        <v>81</v>
      </c>
      <c r="C26" s="46" t="s">
        <v>85</v>
      </c>
      <c r="D26" s="46">
        <v>9993686146</v>
      </c>
      <c r="E26" s="46" t="s">
        <v>28</v>
      </c>
      <c r="F26" s="45" t="s">
        <v>54</v>
      </c>
      <c r="G26" s="45">
        <v>24</v>
      </c>
      <c r="H26" s="45">
        <v>306</v>
      </c>
      <c r="I26" s="47">
        <f>VLOOKUP(F26,[1]COLGATE!$C$4:$D$103,2,FALSE)</f>
        <v>2.4300000000000002</v>
      </c>
      <c r="J26" s="45">
        <v>743.07</v>
      </c>
      <c r="K26" s="48"/>
    </row>
    <row r="27" spans="1:11" s="14" customFormat="1" ht="15" customHeight="1" x14ac:dyDescent="0.25">
      <c r="A27" s="44">
        <f t="shared" si="0"/>
        <v>20</v>
      </c>
      <c r="B27" s="45" t="s">
        <v>81</v>
      </c>
      <c r="C27" s="46" t="s">
        <v>86</v>
      </c>
      <c r="D27" s="46">
        <v>9993686150</v>
      </c>
      <c r="E27" s="46" t="s">
        <v>28</v>
      </c>
      <c r="F27" s="45" t="s">
        <v>40</v>
      </c>
      <c r="G27" s="45">
        <v>80</v>
      </c>
      <c r="H27" s="45">
        <v>1050</v>
      </c>
      <c r="I27" s="47">
        <f>VLOOKUP(F27,[1]COLGATE!$C$4:$D$103,2,FALSE)</f>
        <v>2.1</v>
      </c>
      <c r="J27" s="45">
        <v>2205.06</v>
      </c>
      <c r="K27" s="48"/>
    </row>
    <row r="28" spans="1:11" s="14" customFormat="1" ht="15" customHeight="1" x14ac:dyDescent="0.25">
      <c r="A28" s="44">
        <f t="shared" si="0"/>
        <v>21</v>
      </c>
      <c r="B28" s="45" t="s">
        <v>81</v>
      </c>
      <c r="C28" s="46" t="s">
        <v>87</v>
      </c>
      <c r="D28" s="46">
        <v>9993686149</v>
      </c>
      <c r="E28" s="46" t="s">
        <v>28</v>
      </c>
      <c r="F28" s="45" t="s">
        <v>43</v>
      </c>
      <c r="G28" s="45">
        <v>65</v>
      </c>
      <c r="H28" s="45">
        <v>764</v>
      </c>
      <c r="I28" s="47">
        <f>VLOOKUP(F28,[1]COLGATE!$C$4:$D$103,2,FALSE)</f>
        <v>3.25</v>
      </c>
      <c r="J28" s="45">
        <v>2481.5300000000002</v>
      </c>
      <c r="K28" s="48"/>
    </row>
    <row r="29" spans="1:11" s="14" customFormat="1" ht="15" customHeight="1" x14ac:dyDescent="0.25">
      <c r="A29" s="44">
        <f t="shared" si="0"/>
        <v>22</v>
      </c>
      <c r="B29" s="45" t="s">
        <v>81</v>
      </c>
      <c r="C29" s="46" t="s">
        <v>88</v>
      </c>
      <c r="D29" s="46" t="s">
        <v>89</v>
      </c>
      <c r="E29" s="46" t="s">
        <v>28</v>
      </c>
      <c r="F29" s="45" t="s">
        <v>37</v>
      </c>
      <c r="G29" s="45">
        <v>130</v>
      </c>
      <c r="H29" s="45">
        <v>1742</v>
      </c>
      <c r="I29" s="47">
        <f>VLOOKUP(F29,[1]COLGATE!$C$4:$D$103,2,FALSE)</f>
        <v>2.25</v>
      </c>
      <c r="J29" s="45">
        <v>3919.2</v>
      </c>
      <c r="K29" s="48"/>
    </row>
    <row r="30" spans="1:11" s="14" customFormat="1" ht="15" customHeight="1" x14ac:dyDescent="0.25">
      <c r="A30" s="44">
        <f t="shared" si="0"/>
        <v>23</v>
      </c>
      <c r="B30" s="45" t="s">
        <v>81</v>
      </c>
      <c r="C30" s="46" t="s">
        <v>90</v>
      </c>
      <c r="D30" s="46" t="s">
        <v>91</v>
      </c>
      <c r="E30" s="46" t="s">
        <v>28</v>
      </c>
      <c r="F30" s="45" t="s">
        <v>37</v>
      </c>
      <c r="G30" s="45">
        <v>40</v>
      </c>
      <c r="H30" s="45">
        <v>436</v>
      </c>
      <c r="I30" s="47">
        <f>VLOOKUP(F30,[1]COLGATE!$C$4:$D$103,2,FALSE)</f>
        <v>2.25</v>
      </c>
      <c r="J30" s="45">
        <v>980.89</v>
      </c>
      <c r="K30" s="48"/>
    </row>
    <row r="31" spans="1:11" s="14" customFormat="1" ht="15" customHeight="1" x14ac:dyDescent="0.25">
      <c r="A31" s="44">
        <f t="shared" si="0"/>
        <v>24</v>
      </c>
      <c r="B31" s="45" t="s">
        <v>81</v>
      </c>
      <c r="C31" s="46" t="s">
        <v>92</v>
      </c>
      <c r="D31" s="46">
        <v>9993686153</v>
      </c>
      <c r="E31" s="46" t="s">
        <v>28</v>
      </c>
      <c r="F31" s="45" t="s">
        <v>45</v>
      </c>
      <c r="G31" s="45">
        <v>7</v>
      </c>
      <c r="H31" s="45">
        <v>55</v>
      </c>
      <c r="I31" s="47">
        <f>VLOOKUP(F31,[1]COLGATE!$C$4:$D$103,2,FALSE)</f>
        <v>2.0099999999999998</v>
      </c>
      <c r="J31" s="45">
        <v>110.21</v>
      </c>
      <c r="K31" s="48"/>
    </row>
    <row r="32" spans="1:11" s="14" customFormat="1" ht="15" customHeight="1" x14ac:dyDescent="0.25">
      <c r="A32" s="44">
        <f t="shared" si="0"/>
        <v>25</v>
      </c>
      <c r="B32" s="45" t="s">
        <v>81</v>
      </c>
      <c r="C32" s="46" t="s">
        <v>93</v>
      </c>
      <c r="D32" s="46">
        <v>9993686152</v>
      </c>
      <c r="E32" s="46" t="s">
        <v>28</v>
      </c>
      <c r="F32" s="45" t="s">
        <v>45</v>
      </c>
      <c r="G32" s="45">
        <v>187</v>
      </c>
      <c r="H32" s="45">
        <v>2038</v>
      </c>
      <c r="I32" s="47">
        <f>VLOOKUP(F32,[1]COLGATE!$C$4:$D$103,2,FALSE)</f>
        <v>2.0099999999999998</v>
      </c>
      <c r="J32" s="45">
        <v>4097.32</v>
      </c>
      <c r="K32" s="48"/>
    </row>
    <row r="33" spans="1:11" s="14" customFormat="1" ht="15" customHeight="1" x14ac:dyDescent="0.25">
      <c r="A33" s="44">
        <f t="shared" si="0"/>
        <v>26</v>
      </c>
      <c r="B33" s="45" t="s">
        <v>81</v>
      </c>
      <c r="C33" s="46" t="s">
        <v>94</v>
      </c>
      <c r="D33" s="46" t="s">
        <v>95</v>
      </c>
      <c r="E33" s="46" t="s">
        <v>28</v>
      </c>
      <c r="F33" s="45" t="s">
        <v>36</v>
      </c>
      <c r="G33" s="45">
        <v>137</v>
      </c>
      <c r="H33" s="45">
        <v>1390</v>
      </c>
      <c r="I33" s="47">
        <f>VLOOKUP(F33,[1]COLGATE!$C$4:$D$103,2,FALSE)</f>
        <v>2.2999999999999998</v>
      </c>
      <c r="J33" s="45">
        <v>3196.14</v>
      </c>
      <c r="K33" s="48"/>
    </row>
    <row r="34" spans="1:11" s="14" customFormat="1" ht="15" customHeight="1" x14ac:dyDescent="0.25">
      <c r="A34" s="44">
        <f t="shared" si="0"/>
        <v>27</v>
      </c>
      <c r="B34" s="45" t="s">
        <v>66</v>
      </c>
      <c r="C34" s="46" t="s">
        <v>96</v>
      </c>
      <c r="D34" s="46" t="s">
        <v>97</v>
      </c>
      <c r="E34" s="46" t="s">
        <v>28</v>
      </c>
      <c r="F34" s="35" t="s">
        <v>48</v>
      </c>
      <c r="G34" s="45">
        <v>43</v>
      </c>
      <c r="H34" s="45">
        <v>572</v>
      </c>
      <c r="I34" s="47">
        <f>VLOOKUP(F34,[1]COLGATE!$C$4:$D$103,2,FALSE)</f>
        <v>2.25</v>
      </c>
      <c r="J34" s="45">
        <v>1286.58</v>
      </c>
      <c r="K34" s="48"/>
    </row>
    <row r="35" spans="1:11" s="14" customFormat="1" ht="15" customHeight="1" x14ac:dyDescent="0.25">
      <c r="A35" s="44">
        <f t="shared" si="0"/>
        <v>28</v>
      </c>
      <c r="B35" s="45" t="s">
        <v>81</v>
      </c>
      <c r="C35" s="46" t="s">
        <v>98</v>
      </c>
      <c r="D35" s="46" t="s">
        <v>99</v>
      </c>
      <c r="E35" s="46" t="s">
        <v>28</v>
      </c>
      <c r="F35" s="45" t="s">
        <v>41</v>
      </c>
      <c r="G35" s="45">
        <v>48</v>
      </c>
      <c r="H35" s="45">
        <v>506</v>
      </c>
      <c r="I35" s="47">
        <f>VLOOKUP(F35,[1]COLGATE!$C$4:$D$103,2,FALSE)</f>
        <v>3.75</v>
      </c>
      <c r="J35" s="45">
        <v>1897.38</v>
      </c>
      <c r="K35" s="48"/>
    </row>
    <row r="36" spans="1:11" s="14" customFormat="1" ht="15" customHeight="1" x14ac:dyDescent="0.25">
      <c r="A36" s="44">
        <f t="shared" si="0"/>
        <v>29</v>
      </c>
      <c r="B36" s="45" t="s">
        <v>66</v>
      </c>
      <c r="C36" s="46" t="s">
        <v>100</v>
      </c>
      <c r="D36" s="46">
        <v>9993686168</v>
      </c>
      <c r="E36" s="46" t="s">
        <v>28</v>
      </c>
      <c r="F36" s="45" t="s">
        <v>50</v>
      </c>
      <c r="G36" s="45">
        <v>38</v>
      </c>
      <c r="H36" s="45">
        <v>378</v>
      </c>
      <c r="I36" s="47">
        <f>VLOOKUP(F36,[1]COLGATE!$C$4:$D$103,2,FALSE)</f>
        <v>3.6</v>
      </c>
      <c r="J36" s="45">
        <v>1361.66</v>
      </c>
      <c r="K36" s="48"/>
    </row>
    <row r="37" spans="1:11" s="14" customFormat="1" ht="15" customHeight="1" x14ac:dyDescent="0.25">
      <c r="A37" s="44">
        <f t="shared" si="0"/>
        <v>30</v>
      </c>
      <c r="B37" s="45" t="s">
        <v>66</v>
      </c>
      <c r="C37" s="46" t="s">
        <v>101</v>
      </c>
      <c r="D37" s="46">
        <v>9993686169</v>
      </c>
      <c r="E37" s="46" t="s">
        <v>28</v>
      </c>
      <c r="F37" s="45" t="s">
        <v>51</v>
      </c>
      <c r="G37" s="45">
        <v>54</v>
      </c>
      <c r="H37" s="45">
        <v>503</v>
      </c>
      <c r="I37" s="47">
        <f>VLOOKUP(F37,[1]COLGATE!$C$4:$D$103,2,FALSE)</f>
        <v>2.89</v>
      </c>
      <c r="J37" s="45">
        <v>1454.05</v>
      </c>
      <c r="K37" s="48"/>
    </row>
    <row r="38" spans="1:11" s="14" customFormat="1" ht="15" customHeight="1" x14ac:dyDescent="0.25">
      <c r="A38" s="58" t="s">
        <v>102</v>
      </c>
      <c r="B38" s="59"/>
      <c r="C38" s="59"/>
      <c r="D38" s="59"/>
      <c r="E38" s="59"/>
      <c r="F38" s="59"/>
      <c r="G38" s="59"/>
      <c r="H38" s="59"/>
      <c r="I38" s="60"/>
      <c r="J38" s="49">
        <f>SUM(J8:J37)</f>
        <v>82958.840000000011</v>
      </c>
      <c r="K38" s="48"/>
    </row>
    <row r="39" spans="1:11" s="14" customFormat="1" ht="15" customHeight="1" thickBot="1" x14ac:dyDescent="0.3">
      <c r="A39" s="50"/>
      <c r="B39" s="51"/>
      <c r="C39" s="52"/>
      <c r="D39" s="52"/>
      <c r="E39" s="52"/>
      <c r="F39" s="51"/>
      <c r="G39" s="53">
        <f>SUM(G8:G37)</f>
        <v>2392</v>
      </c>
      <c r="H39" s="53">
        <f>SUM(H8:H37)</f>
        <v>25518</v>
      </c>
      <c r="I39" s="54"/>
      <c r="J39" s="48"/>
      <c r="K39" s="48"/>
    </row>
    <row r="40" spans="1:11" s="14" customFormat="1" ht="15" customHeight="1" thickBot="1" x14ac:dyDescent="0.3">
      <c r="A40" s="55" t="s">
        <v>3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1" s="14" customFormat="1" ht="1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s="14" customFormat="1" ht="15" customHeight="1" x14ac:dyDescent="0.25">
      <c r="A42" s="16" t="s">
        <v>26</v>
      </c>
      <c r="B42" s="17"/>
      <c r="C42" s="18"/>
      <c r="D42" s="19"/>
      <c r="E42" s="19"/>
      <c r="F42" s="24"/>
      <c r="G42" s="20"/>
      <c r="H42" s="27"/>
      <c r="I42" s="43"/>
    </row>
    <row r="43" spans="1:11" s="14" customFormat="1" ht="15" customHeight="1" x14ac:dyDescent="0.25">
      <c r="A43" s="16"/>
      <c r="B43" s="17"/>
      <c r="C43" s="18"/>
      <c r="D43" s="19"/>
      <c r="E43" s="19"/>
      <c r="F43" s="24"/>
      <c r="G43" s="20"/>
      <c r="H43" s="27"/>
      <c r="I43" s="43"/>
    </row>
    <row r="44" spans="1:11" s="14" customFormat="1" ht="15" customHeight="1" x14ac:dyDescent="0.25">
      <c r="A44" s="16" t="s">
        <v>7</v>
      </c>
      <c r="B44" s="17"/>
      <c r="C44" s="18"/>
      <c r="D44" s="19"/>
      <c r="E44" s="19"/>
      <c r="F44" s="24"/>
      <c r="G44" s="20"/>
      <c r="H44" s="27"/>
      <c r="I44" s="22"/>
    </row>
    <row r="45" spans="1:11" s="14" customFormat="1" ht="15" customHeight="1" x14ac:dyDescent="0.25">
      <c r="A45" s="15"/>
      <c r="B45" s="17"/>
      <c r="C45" s="18"/>
      <c r="D45" s="19"/>
      <c r="E45" s="19"/>
      <c r="F45" s="24"/>
      <c r="G45" s="20"/>
      <c r="H45" s="27"/>
      <c r="I45" s="22"/>
    </row>
    <row r="46" spans="1:11" s="14" customFormat="1" ht="15" customHeight="1" x14ac:dyDescent="0.25">
      <c r="A46" s="15"/>
      <c r="B46" s="17"/>
      <c r="C46" s="18"/>
      <c r="D46" s="19"/>
      <c r="E46" s="19"/>
      <c r="F46" s="24"/>
      <c r="G46" s="20"/>
      <c r="H46" s="27"/>
      <c r="I46" s="22"/>
    </row>
    <row r="47" spans="1:11" s="14" customFormat="1" ht="15" customHeight="1" x14ac:dyDescent="0.25">
      <c r="A47" s="21"/>
      <c r="B47" s="17"/>
      <c r="C47" s="18"/>
      <c r="D47" s="19"/>
      <c r="E47" s="19"/>
      <c r="F47" s="19"/>
      <c r="G47" s="16"/>
      <c r="H47" s="27"/>
      <c r="I47" s="22"/>
    </row>
    <row r="48" spans="1:11" s="14" customFormat="1" ht="15" customHeight="1" x14ac:dyDescent="0.25">
      <c r="A48" s="21"/>
      <c r="B48" s="17"/>
      <c r="C48" s="18"/>
      <c r="D48" s="19"/>
      <c r="E48" s="19"/>
      <c r="F48" s="19"/>
      <c r="G48" s="16"/>
      <c r="H48" s="27"/>
      <c r="I48" s="9"/>
    </row>
    <row r="49" spans="1:9" s="14" customFormat="1" ht="15" customHeight="1" x14ac:dyDescent="0.25">
      <c r="A49" s="21"/>
      <c r="B49" s="17"/>
      <c r="C49" s="18"/>
      <c r="D49" s="19"/>
      <c r="E49" s="19"/>
      <c r="F49" s="19"/>
      <c r="G49" s="16"/>
      <c r="H49" s="27"/>
      <c r="I49" s="9"/>
    </row>
    <row r="50" spans="1:9" s="14" customFormat="1" ht="15" customHeight="1" x14ac:dyDescent="0.25">
      <c r="A50" s="21"/>
      <c r="B50" s="17"/>
      <c r="C50" s="18"/>
      <c r="D50" s="19"/>
      <c r="E50" s="19"/>
      <c r="F50" s="19"/>
      <c r="G50" s="16"/>
      <c r="H50" s="27"/>
      <c r="I50" s="9"/>
    </row>
    <row r="51" spans="1:9" s="14" customFormat="1" ht="15" customHeight="1" x14ac:dyDescent="0.25">
      <c r="A51" s="21"/>
      <c r="B51" s="17"/>
      <c r="C51" s="18"/>
      <c r="D51" s="19"/>
      <c r="E51" s="19"/>
      <c r="F51" s="19"/>
      <c r="G51" s="16"/>
      <c r="H51" s="27"/>
      <c r="I51" s="9"/>
    </row>
    <row r="52" spans="1:9" s="14" customFormat="1" ht="15" customHeight="1" x14ac:dyDescent="0.25">
      <c r="A52" s="21"/>
      <c r="B52" s="17"/>
      <c r="C52" s="18"/>
      <c r="D52" s="19"/>
      <c r="E52" s="19"/>
      <c r="F52" s="19"/>
      <c r="G52" s="16"/>
      <c r="H52" s="27"/>
      <c r="I52" s="9"/>
    </row>
    <row r="53" spans="1:9" s="14" customFormat="1" ht="15" customHeight="1" x14ac:dyDescent="0.25">
      <c r="A53" s="21"/>
      <c r="B53" s="17"/>
      <c r="C53" s="18"/>
      <c r="D53" s="19"/>
      <c r="E53" s="19"/>
      <c r="F53" s="19"/>
      <c r="G53" s="16"/>
      <c r="H53" s="27"/>
      <c r="I53" s="9"/>
    </row>
    <row r="54" spans="1:9" s="14" customFormat="1" ht="15" customHeight="1" x14ac:dyDescent="0.25">
      <c r="A54" s="21"/>
      <c r="B54" s="17"/>
      <c r="C54" s="18"/>
      <c r="D54" s="19"/>
      <c r="E54" s="19"/>
      <c r="F54" s="19"/>
      <c r="G54" s="16"/>
      <c r="H54" s="27"/>
      <c r="I54" s="9"/>
    </row>
    <row r="55" spans="1:9" s="14" customFormat="1" ht="15" customHeight="1" x14ac:dyDescent="0.25">
      <c r="A55" s="21"/>
      <c r="B55" s="17"/>
      <c r="C55" s="18"/>
      <c r="D55" s="19"/>
      <c r="E55" s="19"/>
      <c r="F55" s="19"/>
      <c r="G55" s="16"/>
      <c r="H55" s="27"/>
      <c r="I55" s="9"/>
    </row>
    <row r="56" spans="1:9" s="14" customFormat="1" ht="15" customHeight="1" x14ac:dyDescent="0.25">
      <c r="A56" s="21"/>
      <c r="B56" s="17"/>
      <c r="C56" s="18"/>
      <c r="D56" s="19"/>
      <c r="E56" s="19"/>
      <c r="F56" s="19"/>
      <c r="G56" s="16"/>
      <c r="H56" s="27"/>
      <c r="I56" s="9"/>
    </row>
    <row r="57" spans="1:9" s="14" customFormat="1" ht="15" customHeight="1" x14ac:dyDescent="0.25">
      <c r="A57" s="21"/>
      <c r="B57" s="17"/>
      <c r="C57" s="18"/>
      <c r="D57" s="19"/>
      <c r="E57" s="19"/>
      <c r="F57" s="19"/>
      <c r="G57" s="16"/>
      <c r="H57" s="27"/>
      <c r="I57" s="9"/>
    </row>
    <row r="58" spans="1:9" s="14" customFormat="1" ht="15" customHeight="1" x14ac:dyDescent="0.25">
      <c r="A58" s="21"/>
      <c r="B58" s="17"/>
      <c r="C58" s="18"/>
      <c r="D58" s="19"/>
      <c r="E58" s="19"/>
      <c r="F58" s="19"/>
      <c r="G58" s="16"/>
      <c r="H58" s="27"/>
      <c r="I58" s="9"/>
    </row>
    <row r="59" spans="1:9" s="14" customFormat="1" ht="15" customHeight="1" x14ac:dyDescent="0.25">
      <c r="A59" s="21"/>
      <c r="B59" s="17"/>
      <c r="C59" s="18"/>
      <c r="D59" s="19"/>
      <c r="E59" s="19"/>
      <c r="F59" s="19"/>
      <c r="G59" s="16"/>
      <c r="H59" s="27"/>
      <c r="I59" s="9"/>
    </row>
    <row r="60" spans="1:9" s="14" customFormat="1" ht="15" customHeight="1" x14ac:dyDescent="0.25">
      <c r="A60" s="21"/>
      <c r="B60" s="17"/>
      <c r="C60" s="18"/>
      <c r="D60" s="19"/>
      <c r="E60" s="19"/>
      <c r="F60" s="19"/>
      <c r="G60" s="16"/>
      <c r="H60" s="27"/>
      <c r="I60" s="9"/>
    </row>
    <row r="61" spans="1:9" s="14" customFormat="1" ht="15" customHeight="1" x14ac:dyDescent="0.25">
      <c r="A61" s="21"/>
      <c r="B61" s="17"/>
      <c r="C61" s="18"/>
      <c r="D61" s="19"/>
      <c r="E61" s="19"/>
      <c r="F61" s="19"/>
      <c r="G61" s="16"/>
      <c r="H61" s="27"/>
      <c r="I61" s="9"/>
    </row>
    <row r="62" spans="1:9" s="14" customFormat="1" ht="15" customHeight="1" x14ac:dyDescent="0.25">
      <c r="A62" s="21"/>
      <c r="B62" s="17"/>
      <c r="C62" s="18"/>
      <c r="D62" s="19"/>
      <c r="E62" s="19"/>
      <c r="F62" s="19"/>
      <c r="G62" s="16"/>
      <c r="H62" s="27"/>
      <c r="I62" s="9"/>
    </row>
    <row r="63" spans="1:9" s="14" customFormat="1" ht="15" customHeight="1" x14ac:dyDescent="0.25">
      <c r="A63" s="21"/>
      <c r="B63" s="17"/>
      <c r="C63" s="18"/>
      <c r="D63" s="19"/>
      <c r="E63" s="19"/>
      <c r="F63" s="19"/>
      <c r="G63" s="16"/>
      <c r="H63" s="27"/>
      <c r="I63" s="9"/>
    </row>
    <row r="64" spans="1:9" s="14" customFormat="1" ht="15" customHeight="1" x14ac:dyDescent="0.25">
      <c r="A64" s="21"/>
      <c r="B64" s="17"/>
      <c r="C64" s="18"/>
      <c r="D64" s="19"/>
      <c r="E64" s="19"/>
      <c r="F64" s="19"/>
      <c r="G64" s="16"/>
      <c r="H64" s="27"/>
      <c r="I64" s="9"/>
    </row>
    <row r="65" spans="1:10" s="14" customFormat="1" ht="15" customHeight="1" x14ac:dyDescent="0.25">
      <c r="A65" s="21"/>
      <c r="B65" s="17"/>
      <c r="C65" s="18"/>
      <c r="D65" s="19"/>
      <c r="E65" s="19"/>
      <c r="F65" s="19"/>
      <c r="G65" s="16"/>
      <c r="H65" s="27"/>
      <c r="I65" s="9"/>
    </row>
    <row r="66" spans="1:10" s="14" customFormat="1" ht="15" customHeight="1" x14ac:dyDescent="0.25">
      <c r="A66" s="21"/>
      <c r="B66" s="17"/>
      <c r="C66" s="18"/>
      <c r="D66" s="19"/>
      <c r="E66" s="19"/>
      <c r="F66" s="19"/>
      <c r="G66" s="16"/>
      <c r="H66" s="27"/>
      <c r="I66" s="9"/>
    </row>
    <row r="75" spans="1:10" ht="15" customHeight="1" x14ac:dyDescent="0.25">
      <c r="J75" s="30"/>
    </row>
  </sheetData>
  <sortState ref="B8:K210">
    <sortCondition ref="B8:B210"/>
    <sortCondition ref="C8:C210"/>
  </sortState>
  <mergeCells count="2">
    <mergeCell ref="A40:J40"/>
    <mergeCell ref="A38:I38"/>
  </mergeCells>
  <conditionalFormatting sqref="H6">
    <cfRule type="duplicateValues" dxfId="3" priority="1504" stopIfTrue="1"/>
  </conditionalFormatting>
  <conditionalFormatting sqref="H6">
    <cfRule type="duplicateValues" dxfId="2" priority="1505" stopIfTrue="1"/>
    <cfRule type="duplicateValues" dxfId="1" priority="1506" stopIfTrue="1"/>
  </conditionalFormatting>
  <conditionalFormatting sqref="D7:D39">
    <cfRule type="duplicateValues" dxfId="0" priority="1513"/>
  </conditionalFormatting>
  <dataValidations count="1">
    <dataValidation type="custom" allowBlank="1" showInputMessage="1" showErrorMessage="1" sqref="A40:A41">
      <formula1>"FSDGEDGEWG"</formula1>
    </dataValidation>
  </dataValidations>
  <printOptions horizontalCentered="1"/>
  <pageMargins left="0.23622047244094491" right="3.937007874015748E-2" top="1.4566929133858268" bottom="0.73" header="0.19685039370078741" footer="0.35433070866141736"/>
  <pageSetup paperSize="9" scale="105" orientation="portrait" r:id="rId1"/>
  <headerFooter>
    <oddHeader>&amp;C&amp;"Eras Bold ITC,Italic"&amp;12BILL
&amp;28PRAGATILOGISTICS  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defaultRowHeight="15" x14ac:dyDescent="0.25"/>
  <cols>
    <col min="1" max="1" width="3.42578125" style="37" bestFit="1" customWidth="1"/>
    <col min="2" max="2" width="9.7109375" style="37" bestFit="1" customWidth="1"/>
    <col min="3" max="3" width="6.85546875" style="37" bestFit="1" customWidth="1"/>
    <col min="4" max="4" width="11" style="37" bestFit="1" customWidth="1"/>
    <col min="5" max="5" width="13.140625" style="37" bestFit="1" customWidth="1"/>
    <col min="6" max="6" width="5.42578125" style="37" bestFit="1" customWidth="1"/>
    <col min="7" max="7" width="8.28515625" style="37" bestFit="1" customWidth="1"/>
    <col min="8" max="8" width="5.42578125" style="37" bestFit="1" customWidth="1"/>
    <col min="9" max="9" width="7.5703125" style="37" bestFit="1" customWidth="1"/>
    <col min="10" max="10" width="22.5703125" style="37" bestFit="1" customWidth="1"/>
    <col min="11" max="16384" width="9.140625" style="37"/>
  </cols>
  <sheetData>
    <row r="1" spans="1:10" x14ac:dyDescent="0.25">
      <c r="A1" s="33" t="s">
        <v>4</v>
      </c>
      <c r="B1" s="33" t="s">
        <v>1</v>
      </c>
      <c r="C1" s="33" t="s">
        <v>15</v>
      </c>
      <c r="D1" s="33" t="s">
        <v>16</v>
      </c>
      <c r="E1" s="33" t="s">
        <v>2</v>
      </c>
      <c r="F1" s="33" t="s">
        <v>5</v>
      </c>
      <c r="G1" s="33" t="s">
        <v>8</v>
      </c>
      <c r="H1" s="32" t="s">
        <v>6</v>
      </c>
      <c r="I1" s="32" t="s">
        <v>17</v>
      </c>
      <c r="J1" s="34" t="s">
        <v>12</v>
      </c>
    </row>
    <row r="2" spans="1:10" x14ac:dyDescent="0.25">
      <c r="A2" s="38">
        <v>1</v>
      </c>
      <c r="B2" s="35" t="s">
        <v>19</v>
      </c>
      <c r="C2" s="35" t="s">
        <v>20</v>
      </c>
      <c r="D2" s="35" t="s">
        <v>21</v>
      </c>
      <c r="E2" s="35" t="s">
        <v>18</v>
      </c>
      <c r="F2" s="35">
        <v>17</v>
      </c>
      <c r="G2" s="35">
        <v>282</v>
      </c>
      <c r="H2" s="39">
        <v>4.32</v>
      </c>
      <c r="I2" s="39">
        <v>1218.24</v>
      </c>
      <c r="J2" s="40" t="s">
        <v>24</v>
      </c>
    </row>
    <row r="3" spans="1:10" x14ac:dyDescent="0.25">
      <c r="A3" s="38">
        <v>2</v>
      </c>
      <c r="B3" s="35" t="s">
        <v>19</v>
      </c>
      <c r="C3" s="35" t="s">
        <v>22</v>
      </c>
      <c r="D3" s="35" t="s">
        <v>23</v>
      </c>
      <c r="E3" s="35" t="s">
        <v>18</v>
      </c>
      <c r="F3" s="35">
        <v>15</v>
      </c>
      <c r="G3" s="35">
        <v>135</v>
      </c>
      <c r="H3" s="39">
        <v>4.32</v>
      </c>
      <c r="I3" s="39">
        <v>583.20000000000005</v>
      </c>
      <c r="J3" s="40" t="s">
        <v>24</v>
      </c>
    </row>
    <row r="4" spans="1:10" s="42" customFormat="1" x14ac:dyDescent="0.25">
      <c r="A4" s="61" t="s">
        <v>25</v>
      </c>
      <c r="B4" s="61"/>
      <c r="C4" s="61"/>
      <c r="D4" s="61"/>
      <c r="E4" s="61"/>
      <c r="F4" s="61"/>
      <c r="G4" s="61"/>
      <c r="H4" s="61"/>
      <c r="I4" s="41">
        <f>ROUND(SUM(I2:I3),0)</f>
        <v>1801</v>
      </c>
    </row>
  </sheetData>
  <mergeCells count="1">
    <mergeCell ref="A4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2024-05-20T14:46:40Z</cp:lastPrinted>
  <dcterms:created xsi:type="dcterms:W3CDTF">2010-04-08T11:28:01Z</dcterms:created>
  <dcterms:modified xsi:type="dcterms:W3CDTF">2024-05-28T07:17:15Z</dcterms:modified>
</cp:coreProperties>
</file>