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3" i="1" l="1"/>
  <c r="J7" i="1"/>
  <c r="J8" i="1"/>
  <c r="H5" i="1"/>
  <c r="J5" i="1" s="1"/>
  <c r="H6" i="1"/>
  <c r="J6" i="1" s="1"/>
  <c r="H9" i="1"/>
  <c r="J9" i="1" s="1"/>
  <c r="H4" i="1"/>
  <c r="J4" i="1" s="1"/>
  <c r="J10" i="1" s="1"/>
</calcChain>
</file>

<file path=xl/sharedStrings.xml><?xml version="1.0" encoding="utf-8"?>
<sst xmlns="http://schemas.openxmlformats.org/spreadsheetml/2006/main" count="46" uniqueCount="41">
  <si>
    <t>INVOICE
PRAGATI LOGISTICS,SAMANTA SAHI KHUNTIA LANE,8984191006
GST No:21AGHPB9356M1Z9</t>
  </si>
  <si>
    <t>04/5/2024</t>
  </si>
  <si>
    <t>44</t>
  </si>
  <si>
    <t>08/5/2024</t>
  </si>
  <si>
    <t>54</t>
  </si>
  <si>
    <t>16/5/2024</t>
  </si>
  <si>
    <t>36</t>
  </si>
  <si>
    <t>28/5/2024</t>
  </si>
  <si>
    <t>48</t>
  </si>
  <si>
    <t>29/5/2024</t>
  </si>
  <si>
    <t>50</t>
  </si>
  <si>
    <t>31/5/2024</t>
  </si>
  <si>
    <t>DO/18</t>
  </si>
  <si>
    <t>77</t>
  </si>
  <si>
    <t>Thanking you for your business.
PRAGATI LOGISTICS</t>
  </si>
  <si>
    <t>PL/DO/02404</t>
  </si>
  <si>
    <t>PL/DO/02606</t>
  </si>
  <si>
    <t>PL/DO/03184</t>
  </si>
  <si>
    <t>PL/DO/03961</t>
  </si>
  <si>
    <t>PL/DO/04089</t>
  </si>
  <si>
    <t>SL</t>
  </si>
  <si>
    <t>DATE</t>
  </si>
  <si>
    <t>LR NO</t>
  </si>
  <si>
    <t>MAHANGA</t>
  </si>
  <si>
    <t>JATNI</t>
  </si>
  <si>
    <t>JOGESWARPUR</t>
  </si>
  <si>
    <t>PURI</t>
  </si>
  <si>
    <t>FEOM</t>
  </si>
  <si>
    <t>CTC</t>
  </si>
  <si>
    <t>INV NO</t>
  </si>
  <si>
    <t>CASE</t>
  </si>
  <si>
    <t>RATE</t>
  </si>
  <si>
    <t>AMOUNT</t>
  </si>
  <si>
    <t xml:space="preserve">To,
M/s DEVI DISTRIBUTORS
Address:NEAR INDRA BHAWAN LODGIN, 
KATHAGADA SAHI,CUTTACK mo-9337154765mo-9437579712
,9337725042
GST No : 21AAZPG8250F2ZL
</t>
  </si>
  <si>
    <t>TANGI KHURDA</t>
  </si>
  <si>
    <t>(RUPEES ONE THOUSAND FOUR HUNDRED SEVENTY EIGHT ONLY)</t>
  </si>
  <si>
    <t>BARAMBA</t>
  </si>
  <si>
    <t xml:space="preserve">Bill Date: 31/05/2024
Bill NO  : 7717
Total Amount: 1478.00
</t>
  </si>
  <si>
    <t>Kindly, verify &amp; confirm within 7 days, else GST will be filed by 20th JUNE, 2024. 
GST to be paid by Consignor under Reverse Charge Mechanism(RCM) as per GST.</t>
  </si>
  <si>
    <t>LR CH.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</si>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</sst>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76201</xdr:rowOff>
    </xdr:from>
    <xdr:to>
      <xdr:col>6</xdr:col>
      <xdr:colOff>28575</xdr:colOff>
      <xdr:row>0</xdr:row>
      <xdr:rowOff>971551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76201"/>
          <a:ext cx="35814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P2" sqref="P2"/>
    </sheetView>
  </sheetViews>
  <sheetFormatPr defaultRowHeight="15"/>
  <cols>
    <col min="1" max="1" width="3.42578125" style="1" customWidth="1"/>
    <col min="2" max="2" width="9.7109375" style="1" bestFit="1" customWidth="1"/>
    <col min="3" max="3" width="12.42578125" style="1" bestFit="1" customWidth="1"/>
    <col min="4" max="4" width="6.28515625" style="1" bestFit="1" customWidth="1"/>
    <col min="5" max="5" width="15.7109375" style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7.8554687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102.75" customHeight="1">
      <c r="A2" s="17" t="s">
        <v>33</v>
      </c>
      <c r="B2" s="18"/>
      <c r="C2" s="18"/>
      <c r="D2" s="18"/>
      <c r="E2" s="18"/>
      <c r="F2" s="18"/>
      <c r="G2" s="19"/>
      <c r="H2" s="21" t="s">
        <v>37</v>
      </c>
      <c r="I2" s="21"/>
      <c r="J2" s="21"/>
    </row>
    <row r="3" spans="1:10" s="10" customFormat="1">
      <c r="A3" s="5" t="s">
        <v>20</v>
      </c>
      <c r="B3" s="5" t="s">
        <v>21</v>
      </c>
      <c r="C3" s="5" t="s">
        <v>22</v>
      </c>
      <c r="D3" s="5" t="s">
        <v>27</v>
      </c>
      <c r="E3" s="5" t="s">
        <v>40</v>
      </c>
      <c r="F3" s="5" t="s">
        <v>29</v>
      </c>
      <c r="G3" s="5" t="s">
        <v>30</v>
      </c>
      <c r="H3" s="9" t="s">
        <v>31</v>
      </c>
      <c r="I3" s="9" t="s">
        <v>39</v>
      </c>
      <c r="J3" s="9" t="s">
        <v>32</v>
      </c>
    </row>
    <row r="4" spans="1:10">
      <c r="A4" s="22">
        <v>1</v>
      </c>
      <c r="B4" s="4" t="s">
        <v>1</v>
      </c>
      <c r="C4" s="4" t="s">
        <v>15</v>
      </c>
      <c r="D4" s="8" t="s">
        <v>28</v>
      </c>
      <c r="E4" s="4" t="s">
        <v>23</v>
      </c>
      <c r="F4" s="4" t="s">
        <v>2</v>
      </c>
      <c r="G4" s="4">
        <v>3</v>
      </c>
      <c r="H4" s="7">
        <f>VLOOKUP(E4,'[1]ANCHOR HEALTH &amp; BEAUTY CARE'!$C$4:$D$241,2,FALSE)</f>
        <v>40</v>
      </c>
      <c r="I4" s="7">
        <v>20</v>
      </c>
      <c r="J4" s="7">
        <f>G4*H4+I4</f>
        <v>140</v>
      </c>
    </row>
    <row r="5" spans="1:10">
      <c r="A5" s="22">
        <v>2</v>
      </c>
      <c r="B5" s="4" t="s">
        <v>3</v>
      </c>
      <c r="C5" s="4" t="s">
        <v>16</v>
      </c>
      <c r="D5" s="8" t="s">
        <v>28</v>
      </c>
      <c r="E5" s="4" t="s">
        <v>24</v>
      </c>
      <c r="F5" s="4" t="s">
        <v>4</v>
      </c>
      <c r="G5" s="4">
        <v>4</v>
      </c>
      <c r="H5" s="7">
        <f>VLOOKUP(E5,'[1]ANCHOR HEALTH &amp; BEAUTY CARE'!$C$4:$D$241,2,FALSE)</f>
        <v>37.5</v>
      </c>
      <c r="I5" s="7">
        <v>20</v>
      </c>
      <c r="J5" s="7">
        <f t="shared" ref="J5:J9" si="0">G5*H5+I5</f>
        <v>170</v>
      </c>
    </row>
    <row r="6" spans="1:10">
      <c r="A6" s="22">
        <v>3</v>
      </c>
      <c r="B6" s="4" t="s">
        <v>5</v>
      </c>
      <c r="C6" s="4" t="s">
        <v>17</v>
      </c>
      <c r="D6" s="8" t="s">
        <v>28</v>
      </c>
      <c r="E6" s="4" t="s">
        <v>25</v>
      </c>
      <c r="F6" s="4" t="s">
        <v>6</v>
      </c>
      <c r="G6" s="4">
        <v>6</v>
      </c>
      <c r="H6" s="7">
        <f>VLOOKUP(E6,'[1]ANCHOR HEALTH &amp; BEAUTY CARE'!$C$4:$D$241,2,FALSE)</f>
        <v>43.75</v>
      </c>
      <c r="I6" s="7">
        <v>20</v>
      </c>
      <c r="J6" s="7">
        <f t="shared" si="0"/>
        <v>282.5</v>
      </c>
    </row>
    <row r="7" spans="1:10">
      <c r="A7" s="22">
        <v>4</v>
      </c>
      <c r="B7" s="4" t="s">
        <v>7</v>
      </c>
      <c r="C7" s="4" t="s">
        <v>18</v>
      </c>
      <c r="D7" s="8" t="s">
        <v>28</v>
      </c>
      <c r="E7" s="8" t="s">
        <v>36</v>
      </c>
      <c r="F7" s="4" t="s">
        <v>8</v>
      </c>
      <c r="G7" s="4">
        <v>6</v>
      </c>
      <c r="H7" s="7">
        <v>50</v>
      </c>
      <c r="I7" s="7">
        <v>20</v>
      </c>
      <c r="J7" s="7">
        <f t="shared" si="0"/>
        <v>320</v>
      </c>
    </row>
    <row r="8" spans="1:10" ht="15" customHeight="1">
      <c r="A8" s="22">
        <v>5</v>
      </c>
      <c r="B8" s="4" t="s">
        <v>9</v>
      </c>
      <c r="C8" s="4" t="s">
        <v>19</v>
      </c>
      <c r="D8" s="8" t="s">
        <v>28</v>
      </c>
      <c r="E8" s="8" t="s">
        <v>34</v>
      </c>
      <c r="F8" s="4" t="s">
        <v>10</v>
      </c>
      <c r="G8" s="4">
        <v>7</v>
      </c>
      <c r="H8" s="7">
        <v>37.5</v>
      </c>
      <c r="I8" s="7">
        <v>20</v>
      </c>
      <c r="J8" s="7">
        <f t="shared" si="0"/>
        <v>282.5</v>
      </c>
    </row>
    <row r="9" spans="1:10">
      <c r="A9" s="22">
        <v>6</v>
      </c>
      <c r="B9" s="4" t="s">
        <v>11</v>
      </c>
      <c r="C9" s="4" t="s">
        <v>12</v>
      </c>
      <c r="D9" s="8" t="s">
        <v>28</v>
      </c>
      <c r="E9" s="4" t="s">
        <v>26</v>
      </c>
      <c r="F9" s="4" t="s">
        <v>13</v>
      </c>
      <c r="G9" s="4">
        <v>7</v>
      </c>
      <c r="H9" s="7">
        <f>VLOOKUP(E9,'[1]ANCHOR HEALTH &amp; BEAUTY CARE'!$C$4:$D$241,2,FALSE)</f>
        <v>37.5</v>
      </c>
      <c r="I9" s="7">
        <v>20</v>
      </c>
      <c r="J9" s="7">
        <f t="shared" si="0"/>
        <v>282.5</v>
      </c>
    </row>
    <row r="10" spans="1:10" s="3" customFormat="1">
      <c r="A10" s="11" t="s">
        <v>35</v>
      </c>
      <c r="B10" s="12"/>
      <c r="C10" s="12"/>
      <c r="D10" s="12"/>
      <c r="E10" s="12"/>
      <c r="F10" s="12"/>
      <c r="G10" s="12"/>
      <c r="H10" s="13"/>
      <c r="I10" s="14"/>
      <c r="J10" s="6">
        <f>ROUND(SUM(J4:J9),0)</f>
        <v>1478</v>
      </c>
    </row>
    <row r="11" spans="1:10" s="3" customFormat="1" ht="30" customHeight="1">
      <c r="A11" s="15" t="s">
        <v>38</v>
      </c>
      <c r="B11" s="15"/>
      <c r="C11" s="15"/>
      <c r="D11" s="15"/>
      <c r="E11" s="15"/>
      <c r="F11" s="15"/>
      <c r="G11" s="15"/>
      <c r="H11" s="16"/>
      <c r="I11" s="16"/>
      <c r="J11" s="16"/>
    </row>
    <row r="12" spans="1:10" s="3" customFormat="1" ht="30" customHeight="1" thickBot="1">
      <c r="A12" s="15" t="s">
        <v>14</v>
      </c>
      <c r="B12" s="15"/>
      <c r="C12" s="15"/>
      <c r="D12" s="15"/>
      <c r="E12" s="15"/>
      <c r="F12" s="15"/>
      <c r="G12" s="23"/>
      <c r="H12" s="16"/>
      <c r="I12" s="16"/>
      <c r="J12" s="16"/>
    </row>
    <row r="13" spans="1:10" ht="15.75" thickBot="1">
      <c r="G13" s="24">
        <f>SUM(G4:G9)</f>
        <v>33</v>
      </c>
    </row>
  </sheetData>
  <mergeCells count="7">
    <mergeCell ref="A10:I10"/>
    <mergeCell ref="A11:J11"/>
    <mergeCell ref="A12:J12"/>
    <mergeCell ref="A1:G1"/>
    <mergeCell ref="A2:G2"/>
    <mergeCell ref="H1:J1"/>
    <mergeCell ref="H2:J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2024-06-13T13:35:09Z</cp:lastPrinted>
  <dcterms:created xsi:type="dcterms:W3CDTF">2024-06-12T03:32:44Z</dcterms:created>
  <dcterms:modified xsi:type="dcterms:W3CDTF">2024-06-13T13:35:09Z</dcterms:modified>
</cp:coreProperties>
</file>