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Invoice!$I$1:$I$28</definedName>
  </definedNames>
  <calcPr calcId="124519"/>
</workbook>
</file>

<file path=xl/calcChain.xml><?xml version="1.0" encoding="utf-8"?>
<calcChain xmlns="http://schemas.openxmlformats.org/spreadsheetml/2006/main">
  <c r="L20" i="1"/>
  <c r="L5"/>
  <c r="L6"/>
  <c r="L7"/>
  <c r="L8"/>
  <c r="L9"/>
  <c r="L10"/>
  <c r="L11"/>
  <c r="L12"/>
  <c r="L13"/>
  <c r="L14"/>
  <c r="L15"/>
  <c r="L16"/>
  <c r="L17"/>
  <c r="L18"/>
  <c r="L19"/>
  <c r="L4"/>
  <c r="J5"/>
  <c r="J6"/>
  <c r="J7"/>
  <c r="J8"/>
  <c r="J9"/>
  <c r="J10"/>
  <c r="J11"/>
  <c r="J12"/>
  <c r="J13"/>
  <c r="J14"/>
  <c r="J15"/>
  <c r="J16"/>
  <c r="J17"/>
  <c r="J18"/>
  <c r="J19"/>
  <c r="J4"/>
  <c r="I18" l="1"/>
  <c r="I12"/>
  <c r="I9"/>
  <c r="I8"/>
  <c r="I5" l="1"/>
  <c r="I6"/>
  <c r="I11"/>
  <c r="I13"/>
  <c r="I16"/>
  <c r="I17"/>
  <c r="I19"/>
  <c r="I4"/>
</calcChain>
</file>

<file path=xl/sharedStrings.xml><?xml version="1.0" encoding="utf-8"?>
<sst xmlns="http://schemas.openxmlformats.org/spreadsheetml/2006/main" count="115" uniqueCount="77">
  <si>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</si>
  <si>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</si>
  <si>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DATE</t>
  </si>
  <si>
    <t xml:space="preserve">PRODUCT </t>
  </si>
  <si>
    <t>CASE</t>
  </si>
  <si>
    <t>RATE</t>
  </si>
  <si>
    <t>DD</t>
  </si>
  <si>
    <t>LR</t>
  </si>
  <si>
    <t>AMOUNT</t>
  </si>
  <si>
    <t>02/10/2023</t>
  </si>
  <si>
    <t>1391</t>
  </si>
  <si>
    <t>AGARBATTI</t>
  </si>
  <si>
    <t>05/10/2023</t>
  </si>
  <si>
    <t>1404</t>
  </si>
  <si>
    <t>06/10/2023</t>
  </si>
  <si>
    <t>1413</t>
  </si>
  <si>
    <t>07/10/2023</t>
  </si>
  <si>
    <t>1414</t>
  </si>
  <si>
    <t>09/10/2023</t>
  </si>
  <si>
    <t>1415</t>
  </si>
  <si>
    <t>11/10/2023</t>
  </si>
  <si>
    <t>1457</t>
  </si>
  <si>
    <t>GHEE</t>
  </si>
  <si>
    <t>12/10/2023</t>
  </si>
  <si>
    <t>1447</t>
  </si>
  <si>
    <t>1451</t>
  </si>
  <si>
    <t>1452</t>
  </si>
  <si>
    <t>21/10/2023</t>
  </si>
  <si>
    <t>1497</t>
  </si>
  <si>
    <t>1498</t>
  </si>
  <si>
    <t>27/10/2023</t>
  </si>
  <si>
    <t>1535</t>
  </si>
  <si>
    <t>30/10/2023</t>
  </si>
  <si>
    <t>1559</t>
  </si>
  <si>
    <t>sarbat</t>
  </si>
  <si>
    <t>31/10/2023</t>
  </si>
  <si>
    <t>1555</t>
  </si>
  <si>
    <t>1554</t>
  </si>
  <si>
    <t>1572</t>
  </si>
  <si>
    <t>GST to be paid by Consignor under Reverse Charge Mechanism (RCM) as per GST</t>
  </si>
  <si>
    <t>Declaration � Kindly verify and confirm before 11/20/2023 00:00:00</t>
  </si>
  <si>
    <t>Thanking you for your business.
PRAGATI LOGISTICS</t>
  </si>
  <si>
    <t>SL</t>
  </si>
  <si>
    <t>INV NO</t>
  </si>
  <si>
    <t>LR NO</t>
  </si>
  <si>
    <t>RAIRANGPUR</t>
  </si>
  <si>
    <t>PATTAMUNDAI</t>
  </si>
  <si>
    <t>SORO</t>
  </si>
  <si>
    <t>SINGIRI</t>
  </si>
  <si>
    <t>PURI</t>
  </si>
  <si>
    <t>KEONJHAR</t>
  </si>
  <si>
    <t>JARKA</t>
  </si>
  <si>
    <t>CHANDIKHOL</t>
  </si>
  <si>
    <t>JAJPUR TOWN</t>
  </si>
  <si>
    <t>JATNI</t>
  </si>
  <si>
    <t>BARIPADA</t>
  </si>
  <si>
    <t>CTC</t>
  </si>
  <si>
    <t>FROM</t>
  </si>
  <si>
    <t>TO</t>
  </si>
  <si>
    <t>PL/MA/11651</t>
  </si>
  <si>
    <t>PL/DO/13393</t>
  </si>
  <si>
    <t>PL/MA/12049</t>
  </si>
  <si>
    <t>PL/DO/13599</t>
  </si>
  <si>
    <t>PL/DO/13734</t>
  </si>
  <si>
    <t>PL/MA/12376</t>
  </si>
  <si>
    <t>PL/DO/13972</t>
  </si>
  <si>
    <t>PL/DO/13998</t>
  </si>
  <si>
    <t>PL/DO/14002</t>
  </si>
  <si>
    <t>PL/DO/14901</t>
  </si>
  <si>
    <t>PL/DO/14935</t>
  </si>
  <si>
    <t>PL/DO/15113</t>
  </si>
  <si>
    <t>PL/DO/15315</t>
  </si>
  <si>
    <t>PL/MA/13439</t>
  </si>
  <si>
    <t>PL/DO/15370</t>
  </si>
  <si>
    <t>PL/DO/15447</t>
  </si>
  <si>
    <t>(RUPEES SIX THOUSAND SIX HUNDRED FIFTEEN ONLY)</t>
  </si>
  <si>
    <t>Bill Date:10/31/2023
Bill #:Inv-25988/23-24
TotalAmount:6615.00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</si>
</sst>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171450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3/PAID%20BILL%20SEPTEMBER/PRADEEP%20BHANDA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3/PAID%20BILL%20AUGUST/PRADEEP%20BHANDAR%20AU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BALASORE</v>
          </cell>
          <cell r="G4" t="str">
            <v>AGARBATTI</v>
          </cell>
          <cell r="H4">
            <v>4</v>
          </cell>
          <cell r="I4">
            <v>60</v>
          </cell>
        </row>
        <row r="5">
          <cell r="F5" t="str">
            <v>ANGUL</v>
          </cell>
          <cell r="G5" t="str">
            <v>sarbat</v>
          </cell>
          <cell r="H5">
            <v>9</v>
          </cell>
          <cell r="I5">
            <v>30</v>
          </cell>
        </row>
        <row r="6">
          <cell r="F6" t="str">
            <v>KAMAKHYANAGAR</v>
          </cell>
          <cell r="G6" t="str">
            <v>GHEE</v>
          </cell>
          <cell r="H6">
            <v>3</v>
          </cell>
          <cell r="I6">
            <v>35</v>
          </cell>
        </row>
        <row r="7">
          <cell r="F7" t="str">
            <v>BARBIL</v>
          </cell>
          <cell r="G7" t="str">
            <v>GHEE</v>
          </cell>
          <cell r="H7">
            <v>8</v>
          </cell>
          <cell r="I7">
            <v>45</v>
          </cell>
        </row>
        <row r="8">
          <cell r="F8" t="str">
            <v>BARAGARH</v>
          </cell>
          <cell r="G8" t="str">
            <v>AGARBATTI</v>
          </cell>
          <cell r="H8">
            <v>3</v>
          </cell>
          <cell r="I8">
            <v>80</v>
          </cell>
        </row>
        <row r="9">
          <cell r="F9" t="str">
            <v>KARANJIA</v>
          </cell>
          <cell r="G9" t="str">
            <v>FOOD PRODUCT</v>
          </cell>
          <cell r="H9">
            <v>6</v>
          </cell>
          <cell r="I9">
            <v>40</v>
          </cell>
        </row>
        <row r="10">
          <cell r="F10" t="str">
            <v>PANIKOILI</v>
          </cell>
          <cell r="G10" t="str">
            <v>sarbat</v>
          </cell>
          <cell r="H10">
            <v>5</v>
          </cell>
          <cell r="I10">
            <v>30</v>
          </cell>
        </row>
        <row r="11">
          <cell r="F11" t="str">
            <v>BARIPADA</v>
          </cell>
          <cell r="G11" t="str">
            <v>AGARBATTI</v>
          </cell>
          <cell r="H11">
            <v>7</v>
          </cell>
          <cell r="I11">
            <v>60</v>
          </cell>
        </row>
        <row r="12">
          <cell r="F12" t="str">
            <v>BHADRAK</v>
          </cell>
          <cell r="G12" t="str">
            <v>AGARBATTI</v>
          </cell>
          <cell r="H12">
            <v>3</v>
          </cell>
          <cell r="I12">
            <v>60</v>
          </cell>
        </row>
        <row r="13">
          <cell r="F13" t="str">
            <v>GHANTESWAR</v>
          </cell>
          <cell r="G13" t="str">
            <v>AGARBATTI</v>
          </cell>
          <cell r="H13">
            <v>3</v>
          </cell>
          <cell r="I13">
            <v>60</v>
          </cell>
        </row>
        <row r="14">
          <cell r="F14" t="str">
            <v>TALCHER</v>
          </cell>
          <cell r="G14" t="str">
            <v>sarbat</v>
          </cell>
          <cell r="H14">
            <v>11</v>
          </cell>
          <cell r="I14">
            <v>30</v>
          </cell>
        </row>
        <row r="15">
          <cell r="F15" t="str">
            <v>RAIRANGPUR</v>
          </cell>
          <cell r="G15" t="str">
            <v>AGARBATTI</v>
          </cell>
          <cell r="H15">
            <v>15</v>
          </cell>
          <cell r="I15">
            <v>85</v>
          </cell>
        </row>
        <row r="16">
          <cell r="F16" t="str">
            <v>SORO</v>
          </cell>
          <cell r="G16" t="str">
            <v>AGARBATTI</v>
          </cell>
          <cell r="H16">
            <v>5</v>
          </cell>
          <cell r="I16">
            <v>60</v>
          </cell>
        </row>
        <row r="17">
          <cell r="F17" t="str">
            <v>JAJPUR ROAD</v>
          </cell>
          <cell r="G17" t="str">
            <v>AGARBATTI</v>
          </cell>
          <cell r="H17">
            <v>10</v>
          </cell>
          <cell r="I17">
            <v>50</v>
          </cell>
        </row>
        <row r="18">
          <cell r="F18" t="str">
            <v>BARIPADA</v>
          </cell>
          <cell r="G18" t="str">
            <v>sarbat</v>
          </cell>
          <cell r="H18">
            <v>20</v>
          </cell>
          <cell r="I18">
            <v>35</v>
          </cell>
        </row>
        <row r="19">
          <cell r="F19" t="str">
            <v>GHANTESWAR</v>
          </cell>
          <cell r="G19" t="str">
            <v>AGARBATTI</v>
          </cell>
          <cell r="H19">
            <v>3</v>
          </cell>
          <cell r="I19">
            <v>60</v>
          </cell>
        </row>
        <row r="20">
          <cell r="F20" t="str">
            <v>NILAGIRI</v>
          </cell>
          <cell r="G20" t="str">
            <v>AGARBATTI</v>
          </cell>
          <cell r="H20">
            <v>4</v>
          </cell>
          <cell r="I20">
            <v>80</v>
          </cell>
        </row>
        <row r="21">
          <cell r="F21" t="str">
            <v>BHADRAK</v>
          </cell>
          <cell r="G21" t="str">
            <v>AGARBATTI</v>
          </cell>
          <cell r="H21">
            <v>3</v>
          </cell>
          <cell r="I21">
            <v>60</v>
          </cell>
        </row>
        <row r="22">
          <cell r="F22" t="str">
            <v>ANGUL</v>
          </cell>
          <cell r="G22" t="str">
            <v>sarbat</v>
          </cell>
          <cell r="H22">
            <v>10</v>
          </cell>
          <cell r="I22">
            <v>30</v>
          </cell>
        </row>
        <row r="23">
          <cell r="F23" t="str">
            <v>JATNI</v>
          </cell>
          <cell r="G23" t="str">
            <v>sarbat</v>
          </cell>
          <cell r="H23">
            <v>2</v>
          </cell>
          <cell r="I23">
            <v>30</v>
          </cell>
        </row>
        <row r="24">
          <cell r="F24" t="str">
            <v>KANDARPUR</v>
          </cell>
          <cell r="G24" t="str">
            <v>AGARBATTI</v>
          </cell>
          <cell r="H24">
            <v>6</v>
          </cell>
          <cell r="I24">
            <v>50</v>
          </cell>
        </row>
        <row r="25">
          <cell r="F25" t="str">
            <v>PANIKOILI</v>
          </cell>
          <cell r="G25" t="str">
            <v>AGARBATTI</v>
          </cell>
          <cell r="H25">
            <v>3</v>
          </cell>
          <cell r="I25">
            <v>60</v>
          </cell>
        </row>
        <row r="26">
          <cell r="F26" t="str">
            <v>PATTAMUNDAI</v>
          </cell>
          <cell r="G26" t="str">
            <v>AGARBATTI</v>
          </cell>
          <cell r="H26">
            <v>5</v>
          </cell>
          <cell r="I26">
            <v>60</v>
          </cell>
        </row>
        <row r="27">
          <cell r="F27" t="str">
            <v>SORO</v>
          </cell>
          <cell r="G27" t="str">
            <v>AGARBATTI</v>
          </cell>
          <cell r="H27">
            <v>5</v>
          </cell>
          <cell r="I27">
            <v>60</v>
          </cell>
        </row>
        <row r="28">
          <cell r="F28" t="str">
            <v>TALCHER</v>
          </cell>
          <cell r="G28" t="str">
            <v>sarbat</v>
          </cell>
          <cell r="H28">
            <v>13</v>
          </cell>
          <cell r="I28">
            <v>30</v>
          </cell>
        </row>
        <row r="29">
          <cell r="F29" t="str">
            <v>JAJPUR TOWN</v>
          </cell>
          <cell r="G29" t="str">
            <v>sarbat</v>
          </cell>
          <cell r="H29">
            <v>13</v>
          </cell>
          <cell r="I29">
            <v>30</v>
          </cell>
        </row>
        <row r="30">
          <cell r="F30" t="str">
            <v>JAGATSINGHPUR</v>
          </cell>
          <cell r="G30" t="str">
            <v>AGARBATTI</v>
          </cell>
          <cell r="H30">
            <v>4</v>
          </cell>
          <cell r="I30">
            <v>50</v>
          </cell>
        </row>
        <row r="31">
          <cell r="F31" t="str">
            <v>KENDRAPARA</v>
          </cell>
          <cell r="G31" t="str">
            <v>GHEE</v>
          </cell>
          <cell r="H31">
            <v>6</v>
          </cell>
          <cell r="I31">
            <v>30</v>
          </cell>
        </row>
        <row r="32">
          <cell r="F32" t="str">
            <v>ANGUL</v>
          </cell>
          <cell r="G32" t="str">
            <v>GHEE</v>
          </cell>
          <cell r="H32">
            <v>5</v>
          </cell>
          <cell r="I32">
            <v>35</v>
          </cell>
        </row>
        <row r="33">
          <cell r="F33" t="str">
            <v>NIALI</v>
          </cell>
          <cell r="G33" t="str">
            <v>FOOD PRODUCT</v>
          </cell>
          <cell r="H33">
            <v>8</v>
          </cell>
          <cell r="I33">
            <v>30</v>
          </cell>
        </row>
        <row r="34">
          <cell r="F34" t="str">
            <v>KHURDA</v>
          </cell>
          <cell r="G34" t="str">
            <v>AGARBATTI</v>
          </cell>
          <cell r="H34">
            <v>3</v>
          </cell>
          <cell r="I34">
            <v>60</v>
          </cell>
        </row>
        <row r="35">
          <cell r="F35" t="str">
            <v>AUL</v>
          </cell>
          <cell r="G35" t="str">
            <v>AGARBATTI</v>
          </cell>
          <cell r="H35">
            <v>8</v>
          </cell>
          <cell r="I35">
            <v>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RAIRANGPUR</v>
          </cell>
          <cell r="G4" t="str">
            <v>AGARBATTI</v>
          </cell>
          <cell r="H4">
            <v>7</v>
          </cell>
          <cell r="I4">
            <v>85</v>
          </cell>
        </row>
        <row r="5">
          <cell r="F5" t="str">
            <v>KARANJIA</v>
          </cell>
          <cell r="G5" t="str">
            <v>AGARBATTI</v>
          </cell>
          <cell r="H5">
            <v>4</v>
          </cell>
          <cell r="I5">
            <v>60</v>
          </cell>
        </row>
        <row r="6">
          <cell r="F6" t="str">
            <v>ANGUL</v>
          </cell>
          <cell r="G6" t="str">
            <v>AGARBATTI</v>
          </cell>
          <cell r="H6">
            <v>5</v>
          </cell>
          <cell r="I6">
            <v>60</v>
          </cell>
        </row>
        <row r="7">
          <cell r="F7" t="str">
            <v>BELPAHAR</v>
          </cell>
          <cell r="G7" t="str">
            <v>MUSHROOM</v>
          </cell>
          <cell r="H7">
            <v>5</v>
          </cell>
          <cell r="I7">
            <v>50</v>
          </cell>
        </row>
        <row r="8">
          <cell r="F8" t="str">
            <v>PATTAMUNDAI</v>
          </cell>
          <cell r="G8" t="str">
            <v>AGARBATTI</v>
          </cell>
          <cell r="H8">
            <v>5</v>
          </cell>
          <cell r="I8">
            <v>60</v>
          </cell>
        </row>
        <row r="9">
          <cell r="F9" t="str">
            <v>RAIRANGPUR</v>
          </cell>
          <cell r="G9" t="str">
            <v>AGARBATTI</v>
          </cell>
          <cell r="H9">
            <v>4</v>
          </cell>
          <cell r="I9">
            <v>85</v>
          </cell>
        </row>
        <row r="10">
          <cell r="F10" t="str">
            <v>RAIRANGPUR</v>
          </cell>
          <cell r="G10" t="str">
            <v>AGARBATTI</v>
          </cell>
          <cell r="H10">
            <v>10</v>
          </cell>
          <cell r="I10">
            <v>85</v>
          </cell>
        </row>
        <row r="11">
          <cell r="F11" t="str">
            <v>KENDRAPARA</v>
          </cell>
          <cell r="G11" t="str">
            <v>AGARBATTI</v>
          </cell>
          <cell r="H11">
            <v>2</v>
          </cell>
          <cell r="I11">
            <v>60</v>
          </cell>
        </row>
        <row r="12">
          <cell r="F12" t="str">
            <v>BHADRAK</v>
          </cell>
          <cell r="G12" t="str">
            <v>AGARBATTI</v>
          </cell>
          <cell r="H12">
            <v>13</v>
          </cell>
          <cell r="I12">
            <v>60</v>
          </cell>
        </row>
        <row r="13">
          <cell r="F13" t="str">
            <v>TANGI</v>
          </cell>
          <cell r="G13" t="str">
            <v>AGARBATTI</v>
          </cell>
          <cell r="H13">
            <v>11</v>
          </cell>
          <cell r="I13">
            <v>60</v>
          </cell>
        </row>
        <row r="14">
          <cell r="F14" t="str">
            <v>RAIRANGPUR</v>
          </cell>
          <cell r="G14" t="str">
            <v>SARBAT</v>
          </cell>
          <cell r="H14">
            <v>33</v>
          </cell>
          <cell r="I14">
            <v>50</v>
          </cell>
        </row>
        <row r="15">
          <cell r="F15" t="str">
            <v>NILAGIRI</v>
          </cell>
          <cell r="G15" t="str">
            <v>AGARBATTI</v>
          </cell>
          <cell r="H15">
            <v>4</v>
          </cell>
          <cell r="I15">
            <v>80</v>
          </cell>
        </row>
        <row r="16">
          <cell r="F16" t="str">
            <v>KENDRAPARA</v>
          </cell>
          <cell r="G16" t="str">
            <v>GHEE</v>
          </cell>
          <cell r="H16">
            <v>5</v>
          </cell>
          <cell r="I16">
            <v>30</v>
          </cell>
        </row>
        <row r="17">
          <cell r="F17" t="str">
            <v>ANGUL</v>
          </cell>
          <cell r="G17" t="str">
            <v>AGARBATTI</v>
          </cell>
          <cell r="H17">
            <v>17</v>
          </cell>
          <cell r="I17">
            <v>60</v>
          </cell>
        </row>
        <row r="18">
          <cell r="F18" t="str">
            <v>PURI</v>
          </cell>
          <cell r="G18" t="str">
            <v>AGARBATTI</v>
          </cell>
          <cell r="H18">
            <v>7</v>
          </cell>
          <cell r="I18">
            <v>60</v>
          </cell>
        </row>
        <row r="19">
          <cell r="F19" t="str">
            <v>ATHAGARH</v>
          </cell>
          <cell r="G19" t="str">
            <v>AGARBATTI</v>
          </cell>
          <cell r="H19">
            <v>1</v>
          </cell>
          <cell r="I19">
            <v>60</v>
          </cell>
        </row>
        <row r="20">
          <cell r="F20" t="str">
            <v>KEONJHAR</v>
          </cell>
          <cell r="G20" t="str">
            <v>GHEE</v>
          </cell>
          <cell r="H20">
            <v>7</v>
          </cell>
          <cell r="I20">
            <v>35</v>
          </cell>
        </row>
        <row r="21">
          <cell r="F21" t="str">
            <v>PATTAMUNDAI</v>
          </cell>
          <cell r="G21" t="str">
            <v>AGARBATTI</v>
          </cell>
          <cell r="H21">
            <v>5</v>
          </cell>
          <cell r="I21">
            <v>60</v>
          </cell>
        </row>
        <row r="22">
          <cell r="F22" t="str">
            <v>KARANJIA</v>
          </cell>
          <cell r="G22" t="str">
            <v>FOOD PRODUCT</v>
          </cell>
          <cell r="H22">
            <v>5</v>
          </cell>
          <cell r="I22">
            <v>40</v>
          </cell>
        </row>
        <row r="23">
          <cell r="F23" t="str">
            <v>RAIRANGPUR</v>
          </cell>
          <cell r="G23" t="str">
            <v>AGARBATTI</v>
          </cell>
          <cell r="H23">
            <v>1</v>
          </cell>
          <cell r="I23">
            <v>85</v>
          </cell>
        </row>
        <row r="24">
          <cell r="F24" t="str">
            <v>PURI</v>
          </cell>
          <cell r="G24" t="str">
            <v>AGARBATTI</v>
          </cell>
          <cell r="H24">
            <v>2</v>
          </cell>
          <cell r="I24">
            <v>60</v>
          </cell>
        </row>
        <row r="25">
          <cell r="F25" t="str">
            <v>CHANDIKHOL</v>
          </cell>
          <cell r="G25" t="str">
            <v>SARBAT</v>
          </cell>
          <cell r="H25">
            <v>10</v>
          </cell>
          <cell r="I25">
            <v>30</v>
          </cell>
        </row>
        <row r="26">
          <cell r="F26" t="str">
            <v>PANIKOILI</v>
          </cell>
          <cell r="G26" t="str">
            <v>AGARBATTI</v>
          </cell>
          <cell r="H26">
            <v>3</v>
          </cell>
          <cell r="I26">
            <v>60</v>
          </cell>
        </row>
        <row r="27">
          <cell r="F27" t="str">
            <v>BARIPADA</v>
          </cell>
          <cell r="G27" t="str">
            <v>AGARBATTI</v>
          </cell>
          <cell r="H27">
            <v>10</v>
          </cell>
          <cell r="I27">
            <v>60</v>
          </cell>
        </row>
        <row r="28">
          <cell r="F28" t="str">
            <v>RAIRANGPUR</v>
          </cell>
          <cell r="G28" t="str">
            <v>AGARBATTI</v>
          </cell>
          <cell r="H28">
            <v>15</v>
          </cell>
          <cell r="I28">
            <v>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O6" sqref="O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4.42578125" style="1" bestFit="1" customWidth="1"/>
    <col min="7" max="7" width="11" style="1" bestFit="1" customWidth="1"/>
    <col min="8" max="8" width="5.42578125" style="1" bestFit="1" customWidth="1"/>
    <col min="9" max="9" width="5.5703125" style="1" bestFit="1" customWidth="1"/>
    <col min="10" max="10" width="6.5703125" style="1" bestFit="1" customWidth="1"/>
    <col min="11" max="11" width="5.5703125" style="1" bestFit="1" customWidth="1"/>
    <col min="12" max="12" width="9.85546875" style="1" customWidth="1"/>
    <col min="13" max="16384" width="9.140625" style="1"/>
  </cols>
  <sheetData>
    <row r="1" spans="1:12" ht="90" customHeight="1">
      <c r="A1" s="6"/>
      <c r="B1" s="6"/>
      <c r="C1" s="6"/>
      <c r="D1" s="6"/>
      <c r="E1" s="6"/>
      <c r="F1" s="6"/>
      <c r="G1" s="6"/>
      <c r="H1" s="18" t="s">
        <v>0</v>
      </c>
      <c r="I1" s="19"/>
      <c r="J1" s="19"/>
      <c r="K1" s="19"/>
      <c r="L1" s="20"/>
    </row>
    <row r="2" spans="1:12" ht="90" customHeight="1">
      <c r="A2" s="18" t="s">
        <v>1</v>
      </c>
      <c r="B2" s="19"/>
      <c r="C2" s="19"/>
      <c r="D2" s="19"/>
      <c r="E2" s="19"/>
      <c r="F2" s="19"/>
      <c r="G2" s="20"/>
      <c r="H2" s="18" t="s">
        <v>76</v>
      </c>
      <c r="I2" s="19"/>
      <c r="J2" s="19"/>
      <c r="K2" s="19"/>
      <c r="L2" s="20"/>
    </row>
    <row r="3" spans="1:12" s="11" customFormat="1" ht="21" customHeight="1">
      <c r="A3" s="10" t="s">
        <v>42</v>
      </c>
      <c r="B3" s="10" t="s">
        <v>2</v>
      </c>
      <c r="C3" s="10" t="s">
        <v>44</v>
      </c>
      <c r="D3" s="10" t="s">
        <v>43</v>
      </c>
      <c r="E3" s="10" t="s">
        <v>57</v>
      </c>
      <c r="F3" s="10" t="s">
        <v>58</v>
      </c>
      <c r="G3" s="10" t="s">
        <v>3</v>
      </c>
      <c r="H3" s="10" t="s">
        <v>4</v>
      </c>
      <c r="I3" s="10" t="s">
        <v>5</v>
      </c>
      <c r="J3" s="10" t="s">
        <v>6</v>
      </c>
      <c r="K3" s="10" t="s">
        <v>7</v>
      </c>
      <c r="L3" s="10" t="s">
        <v>8</v>
      </c>
    </row>
    <row r="4" spans="1:12">
      <c r="A4" s="2">
        <v>1</v>
      </c>
      <c r="B4" s="4" t="s">
        <v>9</v>
      </c>
      <c r="C4" s="4" t="s">
        <v>59</v>
      </c>
      <c r="D4" s="4" t="s">
        <v>10</v>
      </c>
      <c r="E4" s="12" t="s">
        <v>56</v>
      </c>
      <c r="F4" s="2" t="s">
        <v>45</v>
      </c>
      <c r="G4" s="2" t="s">
        <v>11</v>
      </c>
      <c r="H4" s="2">
        <v>2</v>
      </c>
      <c r="I4" s="3">
        <f>VLOOKUP(F4,[1]Invoice!$F$4:$I$35,4,FALSE)</f>
        <v>85</v>
      </c>
      <c r="J4" s="3">
        <f>H4*5</f>
        <v>10</v>
      </c>
      <c r="K4" s="3">
        <v>25</v>
      </c>
      <c r="L4" s="5">
        <f>H4*I4+J4+K4</f>
        <v>205</v>
      </c>
    </row>
    <row r="5" spans="1:12">
      <c r="A5" s="2">
        <v>2</v>
      </c>
      <c r="B5" s="4" t="s">
        <v>12</v>
      </c>
      <c r="C5" s="4" t="s">
        <v>60</v>
      </c>
      <c r="D5" s="4" t="s">
        <v>13</v>
      </c>
      <c r="E5" s="13" t="s">
        <v>56</v>
      </c>
      <c r="F5" s="2" t="s">
        <v>46</v>
      </c>
      <c r="G5" s="2" t="s">
        <v>11</v>
      </c>
      <c r="H5" s="2">
        <v>6</v>
      </c>
      <c r="I5" s="3">
        <f>VLOOKUP(F5,[1]Invoice!$F$4:$I$35,4,FALSE)</f>
        <v>60</v>
      </c>
      <c r="J5" s="3">
        <f t="shared" ref="J5:J19" si="0">H5*5</f>
        <v>30</v>
      </c>
      <c r="K5" s="3">
        <v>25</v>
      </c>
      <c r="L5" s="3">
        <f t="shared" ref="L5:L19" si="1">H5*I5+J5+K5</f>
        <v>415</v>
      </c>
    </row>
    <row r="6" spans="1:12">
      <c r="A6" s="2">
        <v>3</v>
      </c>
      <c r="B6" s="4" t="s">
        <v>14</v>
      </c>
      <c r="C6" s="4" t="s">
        <v>61</v>
      </c>
      <c r="D6" s="4" t="s">
        <v>15</v>
      </c>
      <c r="E6" s="13" t="s">
        <v>56</v>
      </c>
      <c r="F6" s="2" t="s">
        <v>47</v>
      </c>
      <c r="G6" s="2" t="s">
        <v>11</v>
      </c>
      <c r="H6" s="2">
        <v>6</v>
      </c>
      <c r="I6" s="3">
        <f>VLOOKUP(F6,[1]Invoice!$F$4:$I$35,4,FALSE)</f>
        <v>60</v>
      </c>
      <c r="J6" s="3">
        <f t="shared" si="0"/>
        <v>30</v>
      </c>
      <c r="K6" s="3">
        <v>25</v>
      </c>
      <c r="L6" s="3">
        <f t="shared" si="1"/>
        <v>415</v>
      </c>
    </row>
    <row r="7" spans="1:12">
      <c r="A7" s="2">
        <v>4</v>
      </c>
      <c r="B7" s="4" t="s">
        <v>16</v>
      </c>
      <c r="C7" s="4" t="s">
        <v>62</v>
      </c>
      <c r="D7" s="4" t="s">
        <v>17</v>
      </c>
      <c r="E7" s="13" t="s">
        <v>56</v>
      </c>
      <c r="F7" s="2" t="s">
        <v>48</v>
      </c>
      <c r="G7" s="2" t="s">
        <v>11</v>
      </c>
      <c r="H7" s="2">
        <v>1</v>
      </c>
      <c r="I7" s="3">
        <v>60</v>
      </c>
      <c r="J7" s="3">
        <f t="shared" si="0"/>
        <v>5</v>
      </c>
      <c r="K7" s="3">
        <v>25</v>
      </c>
      <c r="L7" s="3">
        <f t="shared" si="1"/>
        <v>90</v>
      </c>
    </row>
    <row r="8" spans="1:12">
      <c r="A8" s="2">
        <v>5</v>
      </c>
      <c r="B8" s="4" t="s">
        <v>18</v>
      </c>
      <c r="C8" s="4" t="s">
        <v>63</v>
      </c>
      <c r="D8" s="4" t="s">
        <v>19</v>
      </c>
      <c r="E8" s="13" t="s">
        <v>56</v>
      </c>
      <c r="F8" s="2" t="s">
        <v>49</v>
      </c>
      <c r="G8" s="2" t="s">
        <v>11</v>
      </c>
      <c r="H8" s="2">
        <v>6</v>
      </c>
      <c r="I8" s="3">
        <f>VLOOKUP(F8,[2]Invoice!$F$4:$I$28,4,FALSE)</f>
        <v>60</v>
      </c>
      <c r="J8" s="3">
        <f t="shared" si="0"/>
        <v>30</v>
      </c>
      <c r="K8" s="3">
        <v>25</v>
      </c>
      <c r="L8" s="3">
        <f t="shared" si="1"/>
        <v>415</v>
      </c>
    </row>
    <row r="9" spans="1:12">
      <c r="A9" s="2">
        <v>6</v>
      </c>
      <c r="B9" s="4" t="s">
        <v>20</v>
      </c>
      <c r="C9" s="4" t="s">
        <v>64</v>
      </c>
      <c r="D9" s="4" t="s">
        <v>21</v>
      </c>
      <c r="E9" s="13" t="s">
        <v>56</v>
      </c>
      <c r="F9" s="2" t="s">
        <v>50</v>
      </c>
      <c r="G9" s="2" t="s">
        <v>22</v>
      </c>
      <c r="H9" s="2">
        <v>10</v>
      </c>
      <c r="I9" s="3">
        <f>VLOOKUP(F9,[2]Invoice!$F$4:$I$28,4,FALSE)</f>
        <v>35</v>
      </c>
      <c r="J9" s="3">
        <f t="shared" si="0"/>
        <v>50</v>
      </c>
      <c r="K9" s="3">
        <v>25</v>
      </c>
      <c r="L9" s="3">
        <f t="shared" si="1"/>
        <v>425</v>
      </c>
    </row>
    <row r="10" spans="1:12">
      <c r="A10" s="2">
        <v>7</v>
      </c>
      <c r="B10" s="4" t="s">
        <v>23</v>
      </c>
      <c r="C10" s="4" t="s">
        <v>65</v>
      </c>
      <c r="D10" s="4" t="s">
        <v>24</v>
      </c>
      <c r="E10" s="13" t="s">
        <v>56</v>
      </c>
      <c r="F10" s="2" t="s">
        <v>51</v>
      </c>
      <c r="G10" s="2" t="s">
        <v>11</v>
      </c>
      <c r="H10" s="2">
        <v>10</v>
      </c>
      <c r="I10" s="3">
        <v>60</v>
      </c>
      <c r="J10" s="3">
        <f t="shared" si="0"/>
        <v>50</v>
      </c>
      <c r="K10" s="3">
        <v>25</v>
      </c>
      <c r="L10" s="3">
        <f t="shared" si="1"/>
        <v>675</v>
      </c>
    </row>
    <row r="11" spans="1:12">
      <c r="A11" s="2">
        <v>8</v>
      </c>
      <c r="B11" s="4" t="s">
        <v>23</v>
      </c>
      <c r="C11" s="4" t="s">
        <v>66</v>
      </c>
      <c r="D11" s="4" t="s">
        <v>25</v>
      </c>
      <c r="E11" s="13" t="s">
        <v>56</v>
      </c>
      <c r="F11" s="2" t="s">
        <v>46</v>
      </c>
      <c r="G11" s="2" t="s">
        <v>11</v>
      </c>
      <c r="H11" s="2">
        <v>5</v>
      </c>
      <c r="I11" s="3">
        <f>VLOOKUP(F11,[1]Invoice!$F$4:$I$35,4,FALSE)</f>
        <v>60</v>
      </c>
      <c r="J11" s="3">
        <f t="shared" si="0"/>
        <v>25</v>
      </c>
      <c r="K11" s="3">
        <v>25</v>
      </c>
      <c r="L11" s="3">
        <f t="shared" si="1"/>
        <v>350</v>
      </c>
    </row>
    <row r="12" spans="1:12">
      <c r="A12" s="2">
        <v>9</v>
      </c>
      <c r="B12" s="4" t="s">
        <v>23</v>
      </c>
      <c r="C12" s="4" t="s">
        <v>67</v>
      </c>
      <c r="D12" s="4" t="s">
        <v>26</v>
      </c>
      <c r="E12" s="13" t="s">
        <v>56</v>
      </c>
      <c r="F12" s="2" t="s">
        <v>49</v>
      </c>
      <c r="G12" s="2" t="s">
        <v>11</v>
      </c>
      <c r="H12" s="2">
        <v>1</v>
      </c>
      <c r="I12" s="3">
        <f>VLOOKUP(F12,[2]Invoice!$F$4:$I$28,4,FALSE)</f>
        <v>60</v>
      </c>
      <c r="J12" s="3">
        <f t="shared" si="0"/>
        <v>5</v>
      </c>
      <c r="K12" s="3">
        <v>25</v>
      </c>
      <c r="L12" s="3">
        <f t="shared" si="1"/>
        <v>90</v>
      </c>
    </row>
    <row r="13" spans="1:12">
      <c r="A13" s="2">
        <v>10</v>
      </c>
      <c r="B13" s="4" t="s">
        <v>27</v>
      </c>
      <c r="C13" s="4" t="s">
        <v>68</v>
      </c>
      <c r="D13" s="4" t="s">
        <v>28</v>
      </c>
      <c r="E13" s="13" t="s">
        <v>56</v>
      </c>
      <c r="F13" s="2" t="s">
        <v>46</v>
      </c>
      <c r="G13" s="2" t="s">
        <v>11</v>
      </c>
      <c r="H13" s="2">
        <v>5</v>
      </c>
      <c r="I13" s="3">
        <f>VLOOKUP(F13,[1]Invoice!$F$4:$I$35,4,FALSE)</f>
        <v>60</v>
      </c>
      <c r="J13" s="3">
        <f t="shared" si="0"/>
        <v>25</v>
      </c>
      <c r="K13" s="3">
        <v>25</v>
      </c>
      <c r="L13" s="3">
        <f t="shared" si="1"/>
        <v>350</v>
      </c>
    </row>
    <row r="14" spans="1:12">
      <c r="A14" s="2">
        <v>11</v>
      </c>
      <c r="B14" s="4" t="s">
        <v>27</v>
      </c>
      <c r="C14" s="4" t="s">
        <v>69</v>
      </c>
      <c r="D14" s="4" t="s">
        <v>29</v>
      </c>
      <c r="E14" s="13" t="s">
        <v>56</v>
      </c>
      <c r="F14" s="2" t="s">
        <v>52</v>
      </c>
      <c r="G14" s="2" t="s">
        <v>11</v>
      </c>
      <c r="H14" s="2">
        <v>17</v>
      </c>
      <c r="I14" s="3">
        <v>50</v>
      </c>
      <c r="J14" s="3">
        <f t="shared" si="0"/>
        <v>85</v>
      </c>
      <c r="K14" s="3">
        <v>25</v>
      </c>
      <c r="L14" s="3">
        <f t="shared" si="1"/>
        <v>960</v>
      </c>
    </row>
    <row r="15" spans="1:12">
      <c r="A15" s="2">
        <v>12</v>
      </c>
      <c r="B15" s="4" t="s">
        <v>30</v>
      </c>
      <c r="C15" s="4" t="s">
        <v>70</v>
      </c>
      <c r="D15" s="4" t="s">
        <v>31</v>
      </c>
      <c r="E15" s="13" t="s">
        <v>56</v>
      </c>
      <c r="F15" s="2" t="s">
        <v>53</v>
      </c>
      <c r="G15" s="2" t="s">
        <v>11</v>
      </c>
      <c r="H15" s="2">
        <v>2</v>
      </c>
      <c r="I15" s="3">
        <v>50</v>
      </c>
      <c r="J15" s="3">
        <f t="shared" si="0"/>
        <v>10</v>
      </c>
      <c r="K15" s="3">
        <v>25</v>
      </c>
      <c r="L15" s="3">
        <f t="shared" si="1"/>
        <v>135</v>
      </c>
    </row>
    <row r="16" spans="1:12">
      <c r="A16" s="2">
        <v>13</v>
      </c>
      <c r="B16" s="4" t="s">
        <v>32</v>
      </c>
      <c r="C16" s="4" t="s">
        <v>71</v>
      </c>
      <c r="D16" s="4" t="s">
        <v>33</v>
      </c>
      <c r="E16" s="13" t="s">
        <v>56</v>
      </c>
      <c r="F16" s="2" t="s">
        <v>54</v>
      </c>
      <c r="G16" s="2" t="s">
        <v>34</v>
      </c>
      <c r="H16" s="2">
        <v>3</v>
      </c>
      <c r="I16" s="3">
        <f>VLOOKUP(F16,[1]Invoice!$F$4:$I$35,4,FALSE)</f>
        <v>30</v>
      </c>
      <c r="J16" s="3">
        <f t="shared" si="0"/>
        <v>15</v>
      </c>
      <c r="K16" s="3">
        <v>25</v>
      </c>
      <c r="L16" s="3">
        <f t="shared" si="1"/>
        <v>130</v>
      </c>
    </row>
    <row r="17" spans="1:12">
      <c r="A17" s="2">
        <v>14</v>
      </c>
      <c r="B17" s="4" t="s">
        <v>35</v>
      </c>
      <c r="C17" s="4" t="s">
        <v>72</v>
      </c>
      <c r="D17" s="4" t="s">
        <v>36</v>
      </c>
      <c r="E17" s="13" t="s">
        <v>56</v>
      </c>
      <c r="F17" s="2" t="s">
        <v>55</v>
      </c>
      <c r="G17" s="2" t="s">
        <v>11</v>
      </c>
      <c r="H17" s="2">
        <v>20</v>
      </c>
      <c r="I17" s="3">
        <f>VLOOKUP(F17,[1]Invoice!$F$4:$I$35,4,FALSE)</f>
        <v>60</v>
      </c>
      <c r="J17" s="3">
        <f t="shared" si="0"/>
        <v>100</v>
      </c>
      <c r="K17" s="3">
        <v>25</v>
      </c>
      <c r="L17" s="3">
        <f t="shared" si="1"/>
        <v>1325</v>
      </c>
    </row>
    <row r="18" spans="1:12">
      <c r="A18" s="2">
        <v>15</v>
      </c>
      <c r="B18" s="4" t="s">
        <v>35</v>
      </c>
      <c r="C18" s="4" t="s">
        <v>73</v>
      </c>
      <c r="D18" s="4" t="s">
        <v>37</v>
      </c>
      <c r="E18" s="13" t="s">
        <v>56</v>
      </c>
      <c r="F18" s="2" t="s">
        <v>49</v>
      </c>
      <c r="G18" s="2" t="s">
        <v>11</v>
      </c>
      <c r="H18" s="2">
        <v>2</v>
      </c>
      <c r="I18" s="3">
        <f>VLOOKUP(F18,[2]Invoice!$F$4:$I$28,4,FALSE)</f>
        <v>60</v>
      </c>
      <c r="J18" s="3">
        <f t="shared" si="0"/>
        <v>10</v>
      </c>
      <c r="K18" s="3">
        <v>25</v>
      </c>
      <c r="L18" s="3">
        <f t="shared" si="1"/>
        <v>155</v>
      </c>
    </row>
    <row r="19" spans="1:12">
      <c r="A19" s="4">
        <v>16</v>
      </c>
      <c r="B19" s="4" t="s">
        <v>35</v>
      </c>
      <c r="C19" s="4" t="s">
        <v>74</v>
      </c>
      <c r="D19" s="4" t="s">
        <v>38</v>
      </c>
      <c r="E19" s="13" t="s">
        <v>56</v>
      </c>
      <c r="F19" s="2" t="s">
        <v>46</v>
      </c>
      <c r="G19" s="2" t="s">
        <v>11</v>
      </c>
      <c r="H19" s="2">
        <v>7</v>
      </c>
      <c r="I19" s="3">
        <f>VLOOKUP(F19,[1]Invoice!$F$4:$I$35,4,FALSE)</f>
        <v>60</v>
      </c>
      <c r="J19" s="3">
        <f t="shared" si="0"/>
        <v>35</v>
      </c>
      <c r="K19" s="3">
        <v>25</v>
      </c>
      <c r="L19" s="3">
        <f t="shared" si="1"/>
        <v>480</v>
      </c>
    </row>
    <row r="20" spans="1:12">
      <c r="A20" s="14" t="s">
        <v>75</v>
      </c>
      <c r="B20" s="15"/>
      <c r="C20" s="15"/>
      <c r="D20" s="15"/>
      <c r="E20" s="15"/>
      <c r="F20" s="15"/>
      <c r="G20" s="15"/>
      <c r="H20" s="15"/>
      <c r="I20" s="15"/>
      <c r="J20" s="15"/>
      <c r="K20" s="16"/>
      <c r="L20" s="17">
        <f>SUM(L4:L19)</f>
        <v>6615</v>
      </c>
    </row>
    <row r="21" spans="1:12" s="9" customFormat="1">
      <c r="A21" s="6" t="s">
        <v>39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8"/>
    </row>
    <row r="22" spans="1:12" s="9" customFormat="1">
      <c r="A22" s="6" t="s">
        <v>40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8"/>
    </row>
    <row r="23" spans="1:12" s="9" customFormat="1" ht="30" customHeight="1">
      <c r="A23" s="7" t="s">
        <v>41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8"/>
    </row>
    <row r="24" spans="1:12" s="9" customFormat="1"/>
    <row r="25" spans="1:12" s="9" customFormat="1"/>
  </sheetData>
  <mergeCells count="59">
    <mergeCell ref="A21:K21"/>
    <mergeCell ref="A22:K22"/>
    <mergeCell ref="A23:K23"/>
    <mergeCell ref="A20:K20"/>
    <mergeCell ref="A19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L4"/>
    <mergeCell ref="B5"/>
    <mergeCell ref="C5"/>
    <mergeCell ref="D5"/>
    <mergeCell ref="B4"/>
    <mergeCell ref="C4"/>
    <mergeCell ref="D4"/>
    <mergeCell ref="E4"/>
    <mergeCell ref="A1:G1"/>
    <mergeCell ref="A2:G2"/>
    <mergeCell ref="H1:L1"/>
    <mergeCell ref="H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2023-11-13T07:52:02Z</dcterms:created>
  <dcterms:modified xsi:type="dcterms:W3CDTF">2023-11-13T07:52:17Z</dcterms:modified>
</cp:coreProperties>
</file>