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9" i="1"/>
  <c r="I25"/>
  <c r="I24"/>
  <c r="I23"/>
  <c r="I20"/>
  <c r="I19"/>
  <c r="I18"/>
  <c r="I17"/>
  <c r="I16"/>
  <c r="I15"/>
  <c r="I14"/>
  <c r="I13"/>
  <c r="I12"/>
  <c r="I11"/>
  <c r="I10"/>
  <c r="I9"/>
  <c r="I8"/>
  <c r="I7"/>
  <c r="I6"/>
  <c r="I5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H23"/>
  <c r="K23" s="1"/>
  <c r="H24"/>
  <c r="K24" s="1"/>
  <c r="H25"/>
  <c r="K25" s="1"/>
  <c r="H4"/>
  <c r="K4" s="1"/>
  <c r="K26" l="1"/>
  <c r="K22"/>
</calcChain>
</file>

<file path=xl/sharedStrings.xml><?xml version="1.0" encoding="utf-8"?>
<sst xmlns="http://schemas.openxmlformats.org/spreadsheetml/2006/main" count="127" uniqueCount="86">
  <si>
    <t>INVOICE
PRAGATI LOGISTICS,SAMANTA SAHI KHUNTIA LANE,8984191006
GST No:21AGHPB9356M1Z9</t>
  </si>
  <si>
    <t>07/1/2025</t>
  </si>
  <si>
    <t>7679</t>
  </si>
  <si>
    <t>30/1/2025</t>
  </si>
  <si>
    <t>8263</t>
  </si>
  <si>
    <t>31/1/2025</t>
  </si>
  <si>
    <t>8290</t>
  </si>
  <si>
    <t>8228</t>
  </si>
  <si>
    <t>28/1/2025</t>
  </si>
  <si>
    <t>108145</t>
  </si>
  <si>
    <t>8155</t>
  </si>
  <si>
    <t>25/1/2025</t>
  </si>
  <si>
    <t>108060</t>
  </si>
  <si>
    <t>24/1/2025</t>
  </si>
  <si>
    <t>8027</t>
  </si>
  <si>
    <t>108015</t>
  </si>
  <si>
    <t>21/1/2025</t>
  </si>
  <si>
    <t>7920</t>
  </si>
  <si>
    <t>20/1/2025</t>
  </si>
  <si>
    <t>16729</t>
  </si>
  <si>
    <t>18/1/2025</t>
  </si>
  <si>
    <t>7900</t>
  </si>
  <si>
    <t>17/1/2025</t>
  </si>
  <si>
    <t>7895</t>
  </si>
  <si>
    <t>7908</t>
  </si>
  <si>
    <t>14/1/2025</t>
  </si>
  <si>
    <t>7826</t>
  </si>
  <si>
    <t>15/1/2025</t>
  </si>
  <si>
    <t>16721</t>
  </si>
  <si>
    <t>7833</t>
  </si>
  <si>
    <t>11/1/2025</t>
  </si>
  <si>
    <t>7803</t>
  </si>
  <si>
    <t>09/1/2025</t>
  </si>
  <si>
    <t>7752</t>
  </si>
  <si>
    <t>107737</t>
  </si>
  <si>
    <t>29/1/2025</t>
  </si>
  <si>
    <t>108186</t>
  </si>
  <si>
    <t>8200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</si>
  <si>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</si>
  <si>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</si>
  <si>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PL/JA/22791</t>
  </si>
  <si>
    <t>PL/JA/22934</t>
  </si>
  <si>
    <t>PL/JA/22933</t>
  </si>
  <si>
    <t>PL/JA/23109</t>
  </si>
  <si>
    <t>PL/JA/23395</t>
  </si>
  <si>
    <t>PL/JA/23288</t>
  </si>
  <si>
    <t>PL/JA/23389</t>
  </si>
  <si>
    <t>PL/JA/23485</t>
  </si>
  <si>
    <t>PL/JA/23484</t>
  </si>
  <si>
    <t>PL/JA/23648</t>
  </si>
  <si>
    <t>PL/JA/23650</t>
  </si>
  <si>
    <t>PL/JA/23688</t>
  </si>
  <si>
    <t>PL/JA/24057</t>
  </si>
  <si>
    <t>PL/JA/23995</t>
  </si>
  <si>
    <t>PL/JA/24096</t>
  </si>
  <si>
    <t>PL/JA/24501</t>
  </si>
  <si>
    <t>PL/JA/24350</t>
  </si>
  <si>
    <t>PL/JA/24688</t>
  </si>
  <si>
    <t>PL/JA/24905</t>
  </si>
  <si>
    <t>PL/JA/24648</t>
  </si>
  <si>
    <t>PL/JA/24535</t>
  </si>
  <si>
    <t>PL/JA/24533</t>
  </si>
  <si>
    <t>BARIPADA</t>
  </si>
  <si>
    <t>BALUGAON</t>
  </si>
  <si>
    <t>NAYAGARH</t>
  </si>
  <si>
    <t>JALESWAR</t>
  </si>
  <si>
    <t>JHARSUGUDA</t>
  </si>
  <si>
    <t>PURI</t>
  </si>
  <si>
    <t>BAISINGA</t>
  </si>
  <si>
    <t>BHOGRAI</t>
  </si>
  <si>
    <t>BALASORE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</si>
  <si>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</si>
  <si>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</si>
  <si>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</si>
  <si>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</si>
  <si>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</si>
  <si>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</si>
  <si>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</si>
  <si>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</si>
  <si>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</si>
  <si>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</si>
  <si>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TO,
M/S SRI HARI HARA ENTERPRISES
C/O : M/S THE HIMALAYA DRUGS CO.
Address: MANGULI, CUTTACK
GST No: 21AJGPK5080P2ZY</t>
  </si>
  <si>
    <t>DD.CH.</t>
  </si>
  <si>
    <t>LR CH.</t>
  </si>
  <si>
    <t xml:space="preserve">Bill Date: 31/01/2025
Bill NO : 33500
Total Amount: 12785.00
</t>
  </si>
  <si>
    <t>(RUPEES TWELVE THOUSAND SEVEN HUNDRED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</si>
</sst>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104775</xdr:rowOff>
    </xdr:from>
    <xdr:to>
      <xdr:col>7</xdr:col>
      <xdr:colOff>28575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104775"/>
          <a:ext cx="3905249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</row>
        <row r="110">
          <cell r="H110" t="str">
            <v>BASUDEVPUR</v>
          </cell>
          <cell r="J110">
            <v>35</v>
          </cell>
        </row>
        <row r="111">
          <cell r="H111" t="str">
            <v>GOP (PURI)</v>
          </cell>
          <cell r="J111">
            <v>30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topLeftCell="A13" workbookViewId="0">
      <selection activeCell="O28" sqref="O28"/>
    </sheetView>
  </sheetViews>
  <sheetFormatPr defaultRowHeight="15"/>
  <cols>
    <col min="1" max="1" width="4.140625" style="1" customWidth="1"/>
    <col min="2" max="2" width="10.5703125" style="1" customWidth="1"/>
    <col min="3" max="3" width="12.28515625" style="1" customWidth="1"/>
    <col min="4" max="4" width="6.42578125" style="1" bestFit="1" customWidth="1"/>
    <col min="5" max="5" width="13.28515625" style="1" customWidth="1"/>
    <col min="6" max="6" width="7.5703125" style="1" bestFit="1" customWidth="1"/>
    <col min="7" max="7" width="6.42578125" style="1" customWidth="1"/>
    <col min="8" max="8" width="7.85546875" style="2" customWidth="1"/>
    <col min="9" max="9" width="7.5703125" style="2" customWidth="1"/>
    <col min="10" max="10" width="7.710937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24"/>
      <c r="B1" s="25"/>
      <c r="C1" s="25"/>
      <c r="D1" s="25"/>
      <c r="E1" s="25"/>
      <c r="F1" s="25"/>
      <c r="G1" s="25"/>
      <c r="H1" s="25"/>
      <c r="I1" s="23" t="s">
        <v>0</v>
      </c>
      <c r="J1" s="23"/>
      <c r="K1" s="23"/>
    </row>
    <row r="2" spans="1:11" ht="82.5" customHeight="1">
      <c r="A2" s="26" t="s">
        <v>81</v>
      </c>
      <c r="B2" s="27"/>
      <c r="C2" s="27"/>
      <c r="D2" s="27"/>
      <c r="E2" s="27"/>
      <c r="F2" s="27"/>
      <c r="G2" s="27"/>
      <c r="H2" s="27"/>
      <c r="I2" s="23" t="s">
        <v>84</v>
      </c>
      <c r="J2" s="23"/>
      <c r="K2" s="23"/>
    </row>
    <row r="3" spans="1:11" s="10" customFormat="1">
      <c r="A3" s="5" t="s">
        <v>72</v>
      </c>
      <c r="B3" s="5" t="s">
        <v>73</v>
      </c>
      <c r="C3" s="5" t="s">
        <v>74</v>
      </c>
      <c r="D3" s="5" t="s">
        <v>75</v>
      </c>
      <c r="E3" s="5" t="s">
        <v>76</v>
      </c>
      <c r="F3" s="5" t="s">
        <v>77</v>
      </c>
      <c r="G3" s="5" t="s">
        <v>78</v>
      </c>
      <c r="H3" s="9" t="s">
        <v>79</v>
      </c>
      <c r="I3" s="9" t="s">
        <v>82</v>
      </c>
      <c r="J3" s="9" t="s">
        <v>83</v>
      </c>
      <c r="K3" s="9" t="s">
        <v>80</v>
      </c>
    </row>
    <row r="4" spans="1:11">
      <c r="A4" s="15">
        <v>1</v>
      </c>
      <c r="B4" s="4" t="s">
        <v>1</v>
      </c>
      <c r="C4" s="4" t="s">
        <v>40</v>
      </c>
      <c r="D4" s="8" t="s">
        <v>71</v>
      </c>
      <c r="E4" s="4" t="s">
        <v>62</v>
      </c>
      <c r="F4" s="4" t="s">
        <v>2</v>
      </c>
      <c r="G4" s="4">
        <v>5</v>
      </c>
      <c r="H4" s="6">
        <f>VLOOKUP(E4,'[1]HIMALAYA DRUG'!$H$3:$J$111,3,FALSE)</f>
        <v>26</v>
      </c>
      <c r="I4" s="6">
        <f>G4*5</f>
        <v>25</v>
      </c>
      <c r="J4" s="6">
        <v>35</v>
      </c>
      <c r="K4" s="6">
        <f>G4*H4+I4+J4</f>
        <v>190</v>
      </c>
    </row>
    <row r="5" spans="1:11">
      <c r="A5" s="15">
        <v>2</v>
      </c>
      <c r="B5" s="4" t="s">
        <v>32</v>
      </c>
      <c r="C5" s="4" t="s">
        <v>41</v>
      </c>
      <c r="D5" s="8" t="s">
        <v>71</v>
      </c>
      <c r="E5" s="4" t="s">
        <v>63</v>
      </c>
      <c r="F5" s="4" t="s">
        <v>33</v>
      </c>
      <c r="G5" s="4">
        <v>10</v>
      </c>
      <c r="H5" s="6">
        <f>VLOOKUP(E5,'[1]HIMALAYA DRUG'!$H$3:$J$111,3,FALSE)</f>
        <v>35</v>
      </c>
      <c r="I5" s="6">
        <f t="shared" ref="I5:I20" si="0">G5*5</f>
        <v>50</v>
      </c>
      <c r="J5" s="6">
        <v>35</v>
      </c>
      <c r="K5" s="6">
        <f t="shared" ref="K5:K25" si="1">G5*H5+I5+J5</f>
        <v>435</v>
      </c>
    </row>
    <row r="6" spans="1:11">
      <c r="A6" s="15">
        <v>3</v>
      </c>
      <c r="B6" s="4" t="s">
        <v>32</v>
      </c>
      <c r="C6" s="4" t="s">
        <v>42</v>
      </c>
      <c r="D6" s="8" t="s">
        <v>71</v>
      </c>
      <c r="E6" s="4" t="s">
        <v>64</v>
      </c>
      <c r="F6" s="4" t="s">
        <v>34</v>
      </c>
      <c r="G6" s="4">
        <v>5</v>
      </c>
      <c r="H6" s="6">
        <f>VLOOKUP(E6,'[1]HIMALAYA DRUG'!$H$3:$J$111,3,FALSE)</f>
        <v>30</v>
      </c>
      <c r="I6" s="6">
        <f t="shared" si="0"/>
        <v>25</v>
      </c>
      <c r="J6" s="6">
        <v>35</v>
      </c>
      <c r="K6" s="6">
        <f t="shared" si="1"/>
        <v>210</v>
      </c>
    </row>
    <row r="7" spans="1:11">
      <c r="A7" s="15">
        <v>4</v>
      </c>
      <c r="B7" s="4" t="s">
        <v>30</v>
      </c>
      <c r="C7" s="4" t="s">
        <v>43</v>
      </c>
      <c r="D7" s="8" t="s">
        <v>71</v>
      </c>
      <c r="E7" s="4" t="s">
        <v>62</v>
      </c>
      <c r="F7" s="4" t="s">
        <v>31</v>
      </c>
      <c r="G7" s="4">
        <v>14</v>
      </c>
      <c r="H7" s="6">
        <f>VLOOKUP(E7,'[1]HIMALAYA DRUG'!$H$3:$J$111,3,FALSE)</f>
        <v>26</v>
      </c>
      <c r="I7" s="6">
        <f t="shared" si="0"/>
        <v>70</v>
      </c>
      <c r="J7" s="6">
        <v>35</v>
      </c>
      <c r="K7" s="6">
        <f t="shared" si="1"/>
        <v>469</v>
      </c>
    </row>
    <row r="8" spans="1:11">
      <c r="A8" s="15">
        <v>5</v>
      </c>
      <c r="B8" s="4" t="s">
        <v>25</v>
      </c>
      <c r="C8" s="4" t="s">
        <v>44</v>
      </c>
      <c r="D8" s="8" t="s">
        <v>71</v>
      </c>
      <c r="E8" s="4" t="s">
        <v>65</v>
      </c>
      <c r="F8" s="4" t="s">
        <v>26</v>
      </c>
      <c r="G8" s="4">
        <v>9</v>
      </c>
      <c r="H8" s="6">
        <f>VLOOKUP(E8,'[1]HIMALAYA DRUG'!$H$3:$J$111,3,FALSE)</f>
        <v>35</v>
      </c>
      <c r="I8" s="6">
        <f t="shared" si="0"/>
        <v>45</v>
      </c>
      <c r="J8" s="6">
        <v>35</v>
      </c>
      <c r="K8" s="6">
        <f t="shared" si="1"/>
        <v>395</v>
      </c>
    </row>
    <row r="9" spans="1:11">
      <c r="A9" s="15">
        <v>6</v>
      </c>
      <c r="B9" s="4" t="s">
        <v>25</v>
      </c>
      <c r="C9" s="4" t="s">
        <v>45</v>
      </c>
      <c r="D9" s="8" t="s">
        <v>71</v>
      </c>
      <c r="E9" s="4" t="s">
        <v>63</v>
      </c>
      <c r="F9" s="4" t="s">
        <v>29</v>
      </c>
      <c r="G9" s="4">
        <v>11</v>
      </c>
      <c r="H9" s="6">
        <f>VLOOKUP(E9,'[1]HIMALAYA DRUG'!$H$3:$J$111,3,FALSE)</f>
        <v>35</v>
      </c>
      <c r="I9" s="6">
        <f t="shared" si="0"/>
        <v>55</v>
      </c>
      <c r="J9" s="6">
        <v>35</v>
      </c>
      <c r="K9" s="6">
        <f t="shared" si="1"/>
        <v>475</v>
      </c>
    </row>
    <row r="10" spans="1:11">
      <c r="A10" s="15">
        <v>7</v>
      </c>
      <c r="B10" s="4" t="s">
        <v>27</v>
      </c>
      <c r="C10" s="4" t="s">
        <v>46</v>
      </c>
      <c r="D10" s="8" t="s">
        <v>71</v>
      </c>
      <c r="E10" s="4" t="s">
        <v>65</v>
      </c>
      <c r="F10" s="4" t="s">
        <v>28</v>
      </c>
      <c r="G10" s="4">
        <v>1</v>
      </c>
      <c r="H10" s="6">
        <f>VLOOKUP(E10,'[1]HIMALAYA DRUG'!$H$3:$J$111,3,FALSE)</f>
        <v>35</v>
      </c>
      <c r="I10" s="6">
        <f t="shared" si="0"/>
        <v>5</v>
      </c>
      <c r="J10" s="6">
        <v>35</v>
      </c>
      <c r="K10" s="6">
        <f t="shared" si="1"/>
        <v>75</v>
      </c>
    </row>
    <row r="11" spans="1:11">
      <c r="A11" s="15">
        <v>8</v>
      </c>
      <c r="B11" s="4" t="s">
        <v>22</v>
      </c>
      <c r="C11" s="4" t="s">
        <v>47</v>
      </c>
      <c r="D11" s="8" t="s">
        <v>71</v>
      </c>
      <c r="E11" s="4" t="s">
        <v>62</v>
      </c>
      <c r="F11" s="4" t="s">
        <v>23</v>
      </c>
      <c r="G11" s="4">
        <v>8</v>
      </c>
      <c r="H11" s="6">
        <f>VLOOKUP(E11,'[1]HIMALAYA DRUG'!$H$3:$J$111,3,FALSE)</f>
        <v>26</v>
      </c>
      <c r="I11" s="6">
        <f t="shared" si="0"/>
        <v>40</v>
      </c>
      <c r="J11" s="6">
        <v>35</v>
      </c>
      <c r="K11" s="6">
        <f t="shared" si="1"/>
        <v>283</v>
      </c>
    </row>
    <row r="12" spans="1:11">
      <c r="A12" s="15">
        <v>9</v>
      </c>
      <c r="B12" s="4" t="s">
        <v>22</v>
      </c>
      <c r="C12" s="4" t="s">
        <v>48</v>
      </c>
      <c r="D12" s="8" t="s">
        <v>71</v>
      </c>
      <c r="E12" s="4" t="s">
        <v>62</v>
      </c>
      <c r="F12" s="4" t="s">
        <v>24</v>
      </c>
      <c r="G12" s="4">
        <v>4</v>
      </c>
      <c r="H12" s="6">
        <f>VLOOKUP(E12,'[1]HIMALAYA DRUG'!$H$3:$J$111,3,FALSE)</f>
        <v>26</v>
      </c>
      <c r="I12" s="6">
        <f t="shared" si="0"/>
        <v>20</v>
      </c>
      <c r="J12" s="6">
        <v>35</v>
      </c>
      <c r="K12" s="6">
        <f t="shared" si="1"/>
        <v>159</v>
      </c>
    </row>
    <row r="13" spans="1:11">
      <c r="A13" s="15">
        <v>10</v>
      </c>
      <c r="B13" s="4" t="s">
        <v>20</v>
      </c>
      <c r="C13" s="4" t="s">
        <v>49</v>
      </c>
      <c r="D13" s="8" t="s">
        <v>71</v>
      </c>
      <c r="E13" s="4" t="s">
        <v>66</v>
      </c>
      <c r="F13" s="4" t="s">
        <v>21</v>
      </c>
      <c r="G13" s="4">
        <v>14</v>
      </c>
      <c r="H13" s="6">
        <f>VLOOKUP(E13,'[1]HIMALAYA DRUG'!$H$3:$J$111,3,FALSE)</f>
        <v>30</v>
      </c>
      <c r="I13" s="6">
        <f t="shared" si="0"/>
        <v>70</v>
      </c>
      <c r="J13" s="6">
        <v>35</v>
      </c>
      <c r="K13" s="6">
        <f t="shared" si="1"/>
        <v>525</v>
      </c>
    </row>
    <row r="14" spans="1:11">
      <c r="A14" s="15">
        <v>11</v>
      </c>
      <c r="B14" s="4" t="s">
        <v>18</v>
      </c>
      <c r="C14" s="4" t="s">
        <v>50</v>
      </c>
      <c r="D14" s="8" t="s">
        <v>71</v>
      </c>
      <c r="E14" s="4" t="s">
        <v>65</v>
      </c>
      <c r="F14" s="4" t="s">
        <v>19</v>
      </c>
      <c r="G14" s="4">
        <v>4</v>
      </c>
      <c r="H14" s="6">
        <f>VLOOKUP(E14,'[1]HIMALAYA DRUG'!$H$3:$J$111,3,FALSE)</f>
        <v>35</v>
      </c>
      <c r="I14" s="6">
        <f t="shared" si="0"/>
        <v>20</v>
      </c>
      <c r="J14" s="6">
        <v>35</v>
      </c>
      <c r="K14" s="6">
        <f t="shared" si="1"/>
        <v>195</v>
      </c>
    </row>
    <row r="15" spans="1:11">
      <c r="A15" s="15">
        <v>12</v>
      </c>
      <c r="B15" s="4" t="s">
        <v>16</v>
      </c>
      <c r="C15" s="4" t="s">
        <v>51</v>
      </c>
      <c r="D15" s="8" t="s">
        <v>71</v>
      </c>
      <c r="E15" s="4" t="s">
        <v>62</v>
      </c>
      <c r="F15" s="4" t="s">
        <v>17</v>
      </c>
      <c r="G15" s="4">
        <v>2</v>
      </c>
      <c r="H15" s="6">
        <f>VLOOKUP(E15,'[1]HIMALAYA DRUG'!$H$3:$J$111,3,FALSE)</f>
        <v>26</v>
      </c>
      <c r="I15" s="6">
        <f t="shared" si="0"/>
        <v>10</v>
      </c>
      <c r="J15" s="6">
        <v>35</v>
      </c>
      <c r="K15" s="6">
        <f t="shared" si="1"/>
        <v>97</v>
      </c>
    </row>
    <row r="16" spans="1:11">
      <c r="A16" s="15">
        <v>13</v>
      </c>
      <c r="B16" s="4" t="s">
        <v>13</v>
      </c>
      <c r="C16" s="4" t="s">
        <v>52</v>
      </c>
      <c r="D16" s="8" t="s">
        <v>71</v>
      </c>
      <c r="E16" s="4" t="s">
        <v>66</v>
      </c>
      <c r="F16" s="4" t="s">
        <v>14</v>
      </c>
      <c r="G16" s="4">
        <v>2</v>
      </c>
      <c r="H16" s="6">
        <f>VLOOKUP(E16,'[1]HIMALAYA DRUG'!$H$3:$J$111,3,FALSE)</f>
        <v>30</v>
      </c>
      <c r="I16" s="6">
        <f t="shared" si="0"/>
        <v>10</v>
      </c>
      <c r="J16" s="6">
        <v>35</v>
      </c>
      <c r="K16" s="6">
        <f t="shared" si="1"/>
        <v>105</v>
      </c>
    </row>
    <row r="17" spans="1:11">
      <c r="A17" s="15">
        <v>14</v>
      </c>
      <c r="B17" s="4" t="s">
        <v>13</v>
      </c>
      <c r="C17" s="4" t="s">
        <v>53</v>
      </c>
      <c r="D17" s="8" t="s">
        <v>71</v>
      </c>
      <c r="E17" s="4" t="s">
        <v>64</v>
      </c>
      <c r="F17" s="4" t="s">
        <v>15</v>
      </c>
      <c r="G17" s="4">
        <v>12</v>
      </c>
      <c r="H17" s="6">
        <f>VLOOKUP(E17,'[1]HIMALAYA DRUG'!$H$3:$J$111,3,FALSE)</f>
        <v>30</v>
      </c>
      <c r="I17" s="6">
        <f t="shared" si="0"/>
        <v>60</v>
      </c>
      <c r="J17" s="6">
        <v>35</v>
      </c>
      <c r="K17" s="6">
        <f t="shared" si="1"/>
        <v>455</v>
      </c>
    </row>
    <row r="18" spans="1:11">
      <c r="A18" s="15">
        <v>15</v>
      </c>
      <c r="B18" s="4" t="s">
        <v>11</v>
      </c>
      <c r="C18" s="4" t="s">
        <v>54</v>
      </c>
      <c r="D18" s="8" t="s">
        <v>71</v>
      </c>
      <c r="E18" s="4" t="s">
        <v>67</v>
      </c>
      <c r="F18" s="4" t="s">
        <v>12</v>
      </c>
      <c r="G18" s="4">
        <v>13</v>
      </c>
      <c r="H18" s="6">
        <f>VLOOKUP(E18,'[1]HIMALAYA DRUG'!$H$3:$J$111,3,FALSE)</f>
        <v>26</v>
      </c>
      <c r="I18" s="6">
        <f t="shared" si="0"/>
        <v>65</v>
      </c>
      <c r="J18" s="6">
        <v>35</v>
      </c>
      <c r="K18" s="6">
        <f t="shared" si="1"/>
        <v>438</v>
      </c>
    </row>
    <row r="19" spans="1:11">
      <c r="A19" s="15">
        <v>16</v>
      </c>
      <c r="B19" s="4" t="s">
        <v>8</v>
      </c>
      <c r="C19" s="4" t="s">
        <v>55</v>
      </c>
      <c r="D19" s="8" t="s">
        <v>71</v>
      </c>
      <c r="E19" s="4" t="s">
        <v>63</v>
      </c>
      <c r="F19" s="4" t="s">
        <v>9</v>
      </c>
      <c r="G19" s="4">
        <v>14</v>
      </c>
      <c r="H19" s="6">
        <f>VLOOKUP(E19,'[1]HIMALAYA DRUG'!$H$3:$J$111,3,FALSE)</f>
        <v>35</v>
      </c>
      <c r="I19" s="6">
        <f t="shared" si="0"/>
        <v>70</v>
      </c>
      <c r="J19" s="6">
        <v>35</v>
      </c>
      <c r="K19" s="6">
        <f t="shared" si="1"/>
        <v>595</v>
      </c>
    </row>
    <row r="20" spans="1:11">
      <c r="A20" s="15">
        <v>17</v>
      </c>
      <c r="B20" s="4" t="s">
        <v>8</v>
      </c>
      <c r="C20" s="4" t="s">
        <v>56</v>
      </c>
      <c r="D20" s="8" t="s">
        <v>71</v>
      </c>
      <c r="E20" s="4" t="s">
        <v>62</v>
      </c>
      <c r="F20" s="4" t="s">
        <v>10</v>
      </c>
      <c r="G20" s="4">
        <v>5</v>
      </c>
      <c r="H20" s="6">
        <f>VLOOKUP(E20,'[1]HIMALAYA DRUG'!$H$3:$J$111,3,FALSE)</f>
        <v>26</v>
      </c>
      <c r="I20" s="6">
        <f t="shared" si="0"/>
        <v>25</v>
      </c>
      <c r="J20" s="6">
        <v>35</v>
      </c>
      <c r="K20" s="6">
        <f t="shared" si="1"/>
        <v>190</v>
      </c>
    </row>
    <row r="21" spans="1:11" s="14" customFormat="1">
      <c r="A21" s="16">
        <v>18</v>
      </c>
      <c r="B21" s="11" t="s">
        <v>35</v>
      </c>
      <c r="C21" s="11" t="s">
        <v>57</v>
      </c>
      <c r="D21" s="12" t="s">
        <v>71</v>
      </c>
      <c r="E21" s="11" t="s">
        <v>68</v>
      </c>
      <c r="F21" s="11" t="s">
        <v>36</v>
      </c>
      <c r="G21" s="11">
        <v>52</v>
      </c>
      <c r="H21" s="13">
        <f>VLOOKUP(E21,'[1]HIMALAYA DRUG'!$H$3:$J$111,3,FALSE)</f>
        <v>26</v>
      </c>
      <c r="I21" s="13">
        <v>1800</v>
      </c>
      <c r="J21" s="13">
        <v>35</v>
      </c>
      <c r="K21" s="13">
        <f t="shared" si="1"/>
        <v>3187</v>
      </c>
    </row>
    <row r="22" spans="1:11" s="14" customFormat="1">
      <c r="A22" s="16">
        <v>19</v>
      </c>
      <c r="B22" s="11" t="s">
        <v>35</v>
      </c>
      <c r="C22" s="11" t="s">
        <v>58</v>
      </c>
      <c r="D22" s="12" t="s">
        <v>71</v>
      </c>
      <c r="E22" s="11" t="s">
        <v>69</v>
      </c>
      <c r="F22" s="11" t="s">
        <v>37</v>
      </c>
      <c r="G22" s="11">
        <v>31</v>
      </c>
      <c r="H22" s="13">
        <f>VLOOKUP(E22,'[1]HIMALAYA DRUG'!$H$3:$J$111,3,FALSE)</f>
        <v>40</v>
      </c>
      <c r="I22" s="13">
        <v>1500</v>
      </c>
      <c r="J22" s="13">
        <v>35</v>
      </c>
      <c r="K22" s="13">
        <f t="shared" si="1"/>
        <v>2775</v>
      </c>
    </row>
    <row r="23" spans="1:11" s="14" customFormat="1">
      <c r="A23" s="16">
        <v>20</v>
      </c>
      <c r="B23" s="11" t="s">
        <v>3</v>
      </c>
      <c r="C23" s="11" t="s">
        <v>59</v>
      </c>
      <c r="D23" s="12" t="s">
        <v>71</v>
      </c>
      <c r="E23" s="11" t="s">
        <v>62</v>
      </c>
      <c r="F23" s="11" t="s">
        <v>4</v>
      </c>
      <c r="G23" s="11">
        <v>12</v>
      </c>
      <c r="H23" s="13">
        <f>VLOOKUP(E23,'[1]HIMALAYA DRUG'!$H$3:$J$111,3,FALSE)</f>
        <v>26</v>
      </c>
      <c r="I23" s="13">
        <f t="shared" ref="I23:I25" si="2">G23*5</f>
        <v>60</v>
      </c>
      <c r="J23" s="13">
        <v>35</v>
      </c>
      <c r="K23" s="13">
        <f t="shared" si="1"/>
        <v>407</v>
      </c>
    </row>
    <row r="24" spans="1:11">
      <c r="A24" s="15">
        <v>21</v>
      </c>
      <c r="B24" s="4" t="s">
        <v>5</v>
      </c>
      <c r="C24" s="4" t="s">
        <v>60</v>
      </c>
      <c r="D24" s="8" t="s">
        <v>71</v>
      </c>
      <c r="E24" s="4" t="s">
        <v>65</v>
      </c>
      <c r="F24" s="4" t="s">
        <v>6</v>
      </c>
      <c r="G24" s="4">
        <v>7</v>
      </c>
      <c r="H24" s="6">
        <f>VLOOKUP(E24,'[1]HIMALAYA DRUG'!$H$3:$J$111,3,FALSE)</f>
        <v>35</v>
      </c>
      <c r="I24" s="6">
        <f t="shared" si="2"/>
        <v>35</v>
      </c>
      <c r="J24" s="6">
        <v>35</v>
      </c>
      <c r="K24" s="6">
        <f t="shared" si="1"/>
        <v>315</v>
      </c>
    </row>
    <row r="25" spans="1:11">
      <c r="A25" s="15">
        <v>22</v>
      </c>
      <c r="B25" s="4" t="s">
        <v>5</v>
      </c>
      <c r="C25" s="4" t="s">
        <v>61</v>
      </c>
      <c r="D25" s="8" t="s">
        <v>71</v>
      </c>
      <c r="E25" s="4" t="s">
        <v>70</v>
      </c>
      <c r="F25" s="4" t="s">
        <v>7</v>
      </c>
      <c r="G25" s="4">
        <v>25</v>
      </c>
      <c r="H25" s="6">
        <f>VLOOKUP(E25,'[1]HIMALAYA DRUG'!$H$3:$J$111,3,FALSE)</f>
        <v>26</v>
      </c>
      <c r="I25" s="6">
        <f t="shared" si="2"/>
        <v>125</v>
      </c>
      <c r="J25" s="6">
        <v>35</v>
      </c>
      <c r="K25" s="6">
        <f t="shared" si="1"/>
        <v>810</v>
      </c>
    </row>
    <row r="26" spans="1:11" s="3" customFormat="1">
      <c r="A26" s="17" t="s">
        <v>85</v>
      </c>
      <c r="B26" s="18"/>
      <c r="C26" s="18"/>
      <c r="D26" s="18"/>
      <c r="E26" s="18"/>
      <c r="F26" s="18"/>
      <c r="G26" s="18"/>
      <c r="H26" s="19"/>
      <c r="I26" s="19"/>
      <c r="J26" s="20"/>
      <c r="K26" s="7">
        <f>SUM(K4:K25)</f>
        <v>12785</v>
      </c>
    </row>
    <row r="27" spans="1:11" s="3" customFormat="1" ht="30" customHeight="1">
      <c r="A27" s="21" t="s">
        <v>39</v>
      </c>
      <c r="B27" s="21"/>
      <c r="C27" s="21"/>
      <c r="D27" s="21"/>
      <c r="E27" s="21"/>
      <c r="F27" s="21"/>
      <c r="G27" s="21"/>
      <c r="H27" s="22"/>
      <c r="I27" s="22"/>
      <c r="J27" s="22"/>
      <c r="K27" s="22"/>
    </row>
    <row r="28" spans="1:11" s="3" customFormat="1" ht="30" customHeight="1">
      <c r="A28" s="21" t="s">
        <v>38</v>
      </c>
      <c r="B28" s="21"/>
      <c r="C28" s="21"/>
      <c r="D28" s="21"/>
      <c r="E28" s="21"/>
      <c r="F28" s="21"/>
      <c r="G28" s="21"/>
      <c r="H28" s="22"/>
      <c r="I28" s="22"/>
      <c r="J28" s="22"/>
      <c r="K28" s="22"/>
    </row>
    <row r="29" spans="1:11">
      <c r="G29" s="5">
        <f>SUM(G4:G25)</f>
        <v>260</v>
      </c>
    </row>
  </sheetData>
  <sortState ref="B4:K25">
    <sortCondition ref="B4"/>
  </sortState>
  <mergeCells count="7">
    <mergeCell ref="A26:J26"/>
    <mergeCell ref="A27:K27"/>
    <mergeCell ref="A28:K28"/>
    <mergeCell ref="I1:K1"/>
    <mergeCell ref="I2:K2"/>
    <mergeCell ref="A1:H1"/>
    <mergeCell ref="A2:H2"/>
  </mergeCells>
  <conditionalFormatting sqref="C3:C1048576">
    <cfRule type="duplicateValues" dxfId="0" priority="1"/>
  </conditionalFormatting>
  <pageMargins left="0.33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2025-02-12T04:56:48Z</cp:lastPrinted>
  <dcterms:created xsi:type="dcterms:W3CDTF">2025-02-07T07:13:40Z</dcterms:created>
  <dcterms:modified xsi:type="dcterms:W3CDTF">2025-02-19T13:12:22Z</dcterms:modified>
</cp:coreProperties>
</file>