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6" i="1"/>
  <c r="K4"/>
  <c r="G19"/>
  <c r="K10"/>
  <c r="H5"/>
  <c r="K5" s="1"/>
  <c r="H6"/>
  <c r="K6" s="1"/>
  <c r="H7"/>
  <c r="K7" s="1"/>
  <c r="H8"/>
  <c r="K8" s="1"/>
  <c r="H9"/>
  <c r="K9" s="1"/>
  <c r="H11"/>
  <c r="K11" s="1"/>
  <c r="H12"/>
  <c r="K12" s="1"/>
  <c r="H13"/>
  <c r="K13" s="1"/>
  <c r="H14"/>
  <c r="K14" s="1"/>
  <c r="H15"/>
  <c r="K15" s="1"/>
  <c r="H4"/>
</calcChain>
</file>

<file path=xl/sharedStrings.xml><?xml version="1.0" encoding="utf-8"?>
<sst xmlns="http://schemas.openxmlformats.org/spreadsheetml/2006/main" count="77" uniqueCount="56">
  <si>
    <t>06/4/2026</t>
  </si>
  <si>
    <t>GT/1</t>
  </si>
  <si>
    <t>GT/7</t>
  </si>
  <si>
    <t>GT/5</t>
  </si>
  <si>
    <t>GT/3</t>
  </si>
  <si>
    <t>GT/6</t>
  </si>
  <si>
    <t>GT/4</t>
  </si>
  <si>
    <t>GT/11</t>
  </si>
  <si>
    <t>GT/8</t>
  </si>
  <si>
    <t>07/4/2026</t>
  </si>
  <si>
    <t>GT/2</t>
  </si>
  <si>
    <t>GT/9</t>
  </si>
  <si>
    <t>GT/10</t>
  </si>
  <si>
    <t>11/4/2026</t>
  </si>
  <si>
    <t>13</t>
  </si>
  <si>
    <t>/BHA/00007</t>
  </si>
  <si>
    <t>/BHA/00008</t>
  </si>
  <si>
    <t>/BHA/00009</t>
  </si>
  <si>
    <t>/BHA/00010</t>
  </si>
  <si>
    <t>/BHA/00011</t>
  </si>
  <si>
    <t>/BHA/00012</t>
  </si>
  <si>
    <t>/BHA/00013</t>
  </si>
  <si>
    <t>/BHA/00014</t>
  </si>
  <si>
    <t>/BHA/00016</t>
  </si>
  <si>
    <t>/BHA/00017</t>
  </si>
  <si>
    <t>/BHA/00018</t>
  </si>
  <si>
    <t>/BHA/00026</t>
  </si>
  <si>
    <t>SIMILIGUDA</t>
  </si>
  <si>
    <t>BARBIL</t>
  </si>
  <si>
    <t>JEYPORE</t>
  </si>
  <si>
    <t>BARAGARH</t>
  </si>
  <si>
    <t>BOLANGIR</t>
  </si>
  <si>
    <t>KORAPUT</t>
  </si>
  <si>
    <t>CHORDA</t>
  </si>
  <si>
    <t>KEONJHAR</t>
  </si>
  <si>
    <t>RAYAGADA</t>
  </si>
  <si>
    <t>JHARSUGUDA</t>
  </si>
  <si>
    <t>SAMBALPUR</t>
  </si>
  <si>
    <t>BBSR</t>
  </si>
  <si>
    <t>SL</t>
  </si>
  <si>
    <t>DATE</t>
  </si>
  <si>
    <t>LR NO</t>
  </si>
  <si>
    <t>INV NO</t>
  </si>
  <si>
    <t>FROM</t>
  </si>
  <si>
    <t>TO</t>
  </si>
  <si>
    <t>CASE</t>
  </si>
  <si>
    <t>RATE</t>
  </si>
  <si>
    <t>DD.CH</t>
  </si>
  <si>
    <t>LR.CH.</t>
  </si>
  <si>
    <t>AMT.</t>
  </si>
  <si>
    <t>INVOICE
ATC LOGISTICS,,8984191006
GST No:21CHVPB1842D2ZQ</t>
  </si>
  <si>
    <t xml:space="preserve">DAKSHINESWARI AGENCIES
Address: Plot No-EA-26,Badagada Brit Colony Badagada,
Bhubaneswar,751018,ODISHA,9040886142
GST No:21ANWPP2610G1Z3
</t>
  </si>
  <si>
    <t>Thanking you for your business.
ATC LOGISTICS</t>
  </si>
  <si>
    <t>(RUPEES FOURTY FIVE THOUSAND EIGHT HUNDRED EIGHTY FIVE ONLY)</t>
  </si>
  <si>
    <t>Kindly, verify &amp; confirm within 7 days, else GST will be filed by 20th MAY, 2026
GST to be paid by Consignor under Reverse Charge Mechanism(RCM) as per GST.</t>
  </si>
  <si>
    <t>Bill Date: 30/04/2026
Bill NO : 303
Total Amount : 45885.00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</si>
</sst>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2" fontId="3" fillId="0" borderId="1" xfId="0" applyNumberFormat="1" applyFont="1" applyBorder="1" applyAlignment="1">
      <alignment wrapText="1"/>
    </xf>
    <xf numFmtId="0" fontId="3" fillId="0" borderId="0" xfId="0" applyNumberFormat="1" applyFont="1" applyAlignment="1">
      <alignment wrapText="1"/>
    </xf>
    <xf numFmtId="0" fontId="3" fillId="0" borderId="2" xfId="0" applyNumberFormat="1" applyFont="1" applyBorder="1" applyAlignment="1">
      <alignment horizontal="right" wrapText="1"/>
    </xf>
    <xf numFmtId="0" fontId="3" fillId="0" borderId="3" xfId="0" applyNumberFormat="1" applyFont="1" applyBorder="1" applyAlignment="1">
      <alignment horizontal="right" wrapText="1"/>
    </xf>
    <xf numFmtId="2" fontId="3" fillId="0" borderId="3" xfId="0" applyNumberFormat="1" applyFont="1" applyBorder="1" applyAlignment="1">
      <alignment horizontal="right" wrapText="1"/>
    </xf>
    <xf numFmtId="2" fontId="3" fillId="0" borderId="4" xfId="0" applyNumberFormat="1" applyFont="1" applyBorder="1" applyAlignment="1">
      <alignment horizontal="right" wrapText="1"/>
    </xf>
    <xf numFmtId="0" fontId="3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2" xfId="0" applyNumberFormat="1" applyFont="1" applyBorder="1" applyAlignment="1">
      <alignment horizontal="left" vertical="center" wrapText="1"/>
    </xf>
    <xf numFmtId="2" fontId="3" fillId="0" borderId="3" xfId="0" applyNumberFormat="1" applyFont="1" applyBorder="1" applyAlignment="1">
      <alignment horizontal="left" vertical="center" wrapText="1"/>
    </xf>
    <xf numFmtId="2" fontId="3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171449</xdr:colOff>
      <xdr:row>0</xdr:row>
      <xdr:rowOff>114300</xdr:rowOff>
    </xdr:from>
    <xdr:to>
      <xdr:col>6</xdr:col>
      <xdr:colOff>266699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49" y="114300"/>
          <a:ext cx="3267075" cy="933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C6" t="str">
            <v>ANGUL</v>
          </cell>
          <cell r="D6">
            <v>70</v>
          </cell>
          <cell r="E6">
            <v>75</v>
          </cell>
        </row>
        <row r="7">
          <cell r="C7" t="str">
            <v>BALASORE</v>
          </cell>
          <cell r="D7">
            <v>70</v>
          </cell>
          <cell r="E7">
            <v>75</v>
          </cell>
        </row>
        <row r="8">
          <cell r="C8" t="str">
            <v>BALIAPAL</v>
          </cell>
          <cell r="D8">
            <v>100</v>
          </cell>
          <cell r="E8">
            <v>105</v>
          </cell>
        </row>
        <row r="9">
          <cell r="C9" t="str">
            <v>BARAGARH</v>
          </cell>
          <cell r="D9">
            <v>70</v>
          </cell>
          <cell r="E9">
            <v>75</v>
          </cell>
        </row>
        <row r="10">
          <cell r="C10" t="str">
            <v>BARBIL</v>
          </cell>
          <cell r="D10">
            <v>85</v>
          </cell>
          <cell r="E10">
            <v>90</v>
          </cell>
        </row>
        <row r="11">
          <cell r="C11" t="str">
            <v>BARIPADA</v>
          </cell>
          <cell r="D11">
            <v>75</v>
          </cell>
          <cell r="E11">
            <v>80</v>
          </cell>
        </row>
        <row r="12">
          <cell r="C12" t="str">
            <v>BERHAMPUR</v>
          </cell>
          <cell r="D12">
            <v>65</v>
          </cell>
          <cell r="E12">
            <v>70</v>
          </cell>
        </row>
        <row r="13">
          <cell r="C13" t="str">
            <v>BOLANGIR</v>
          </cell>
          <cell r="D13">
            <v>80</v>
          </cell>
          <cell r="E13">
            <v>85</v>
          </cell>
        </row>
        <row r="14">
          <cell r="C14" t="str">
            <v>DHARMASHALA</v>
          </cell>
          <cell r="D14">
            <v>100</v>
          </cell>
          <cell r="E14">
            <v>105</v>
          </cell>
        </row>
        <row r="15">
          <cell r="C15" t="str">
            <v>JALESWAR</v>
          </cell>
          <cell r="D15">
            <v>100</v>
          </cell>
          <cell r="E15">
            <v>105</v>
          </cell>
        </row>
        <row r="16">
          <cell r="C16" t="str">
            <v>JEYPORE</v>
          </cell>
          <cell r="D16">
            <v>80</v>
          </cell>
          <cell r="E16">
            <v>85</v>
          </cell>
        </row>
        <row r="17">
          <cell r="C17" t="str">
            <v>JHARSUGUDA</v>
          </cell>
          <cell r="D17">
            <v>70</v>
          </cell>
          <cell r="E17">
            <v>75</v>
          </cell>
        </row>
        <row r="18">
          <cell r="C18" t="str">
            <v>KEONJHAR</v>
          </cell>
          <cell r="D18">
            <v>85</v>
          </cell>
          <cell r="E18">
            <v>90</v>
          </cell>
        </row>
        <row r="19">
          <cell r="C19" t="str">
            <v>KORAPUT</v>
          </cell>
          <cell r="D19">
            <v>85</v>
          </cell>
          <cell r="E19">
            <v>90</v>
          </cell>
        </row>
        <row r="20">
          <cell r="C20" t="str">
            <v>NABARANGPUR</v>
          </cell>
          <cell r="D20">
            <v>85</v>
          </cell>
          <cell r="E20">
            <v>90</v>
          </cell>
        </row>
        <row r="21">
          <cell r="C21" t="str">
            <v>PARALAKHEMUNDI</v>
          </cell>
        </row>
        <row r="22">
          <cell r="C22" t="str">
            <v>RAYAGADA</v>
          </cell>
          <cell r="D22">
            <v>80</v>
          </cell>
          <cell r="E22">
            <v>85</v>
          </cell>
        </row>
        <row r="23">
          <cell r="C23" t="str">
            <v>SAMBALPUR</v>
          </cell>
          <cell r="D23">
            <v>70</v>
          </cell>
          <cell r="E23">
            <v>75</v>
          </cell>
        </row>
        <row r="24">
          <cell r="C24" t="str">
            <v>SIMILIGUDA</v>
          </cell>
          <cell r="D24">
            <v>90</v>
          </cell>
          <cell r="E24">
            <v>95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O10" sqref="O10"/>
    </sheetView>
  </sheetViews>
  <sheetFormatPr defaultRowHeight="15"/>
  <cols>
    <col min="1" max="1" width="3" bestFit="1" customWidth="1"/>
    <col min="2" max="2" width="9.7109375" bestFit="1" customWidth="1"/>
    <col min="3" max="3" width="11.4257812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5.5703125" bestFit="1" customWidth="1"/>
    <col min="9" max="10" width="6.5703125" bestFit="1" customWidth="1"/>
    <col min="11" max="11" width="8.5703125" bestFit="1" customWidth="1"/>
  </cols>
  <sheetData>
    <row r="1" spans="1:11" s="1" customFormat="1" ht="90" customHeight="1">
      <c r="A1" s="17"/>
      <c r="B1" s="18"/>
      <c r="C1" s="18"/>
      <c r="D1" s="18"/>
      <c r="E1" s="18"/>
      <c r="F1" s="18"/>
      <c r="G1" s="19"/>
      <c r="H1" s="20" t="s">
        <v>50</v>
      </c>
      <c r="I1" s="20"/>
      <c r="J1" s="20"/>
      <c r="K1" s="20"/>
    </row>
    <row r="2" spans="1:11" s="1" customFormat="1" ht="75" customHeight="1">
      <c r="A2" s="17" t="s">
        <v>51</v>
      </c>
      <c r="B2" s="18"/>
      <c r="C2" s="18"/>
      <c r="D2" s="18"/>
      <c r="E2" s="18"/>
      <c r="F2" s="18"/>
      <c r="G2" s="19"/>
      <c r="H2" s="21" t="s">
        <v>55</v>
      </c>
      <c r="I2" s="22"/>
      <c r="J2" s="22"/>
      <c r="K2" s="23"/>
    </row>
    <row r="3" spans="1:11" s="6" customFormat="1">
      <c r="A3" s="5" t="s">
        <v>39</v>
      </c>
      <c r="B3" s="5" t="s">
        <v>40</v>
      </c>
      <c r="C3" s="5" t="s">
        <v>41</v>
      </c>
      <c r="D3" s="5" t="s">
        <v>42</v>
      </c>
      <c r="E3" s="5" t="s">
        <v>43</v>
      </c>
      <c r="F3" s="5" t="s">
        <v>44</v>
      </c>
      <c r="G3" s="5" t="s">
        <v>45</v>
      </c>
      <c r="H3" s="7" t="s">
        <v>46</v>
      </c>
      <c r="I3" s="7" t="s">
        <v>47</v>
      </c>
      <c r="J3" s="7" t="s">
        <v>48</v>
      </c>
      <c r="K3" s="7" t="s">
        <v>49</v>
      </c>
    </row>
    <row r="4" spans="1:11">
      <c r="A4" s="2">
        <v>1</v>
      </c>
      <c r="B4" s="2" t="s">
        <v>0</v>
      </c>
      <c r="C4" s="2" t="s">
        <v>15</v>
      </c>
      <c r="D4" s="2" t="s">
        <v>1</v>
      </c>
      <c r="E4" s="3" t="s">
        <v>38</v>
      </c>
      <c r="F4" s="2" t="s">
        <v>28</v>
      </c>
      <c r="G4" s="2">
        <v>138</v>
      </c>
      <c r="H4" s="8">
        <f>VLOOKUP(F4,'[1]DAKSHINESWARI AGENCIES'!$C$6:$E$24,3,FALSE)</f>
        <v>90</v>
      </c>
      <c r="I4" s="8">
        <v>0</v>
      </c>
      <c r="J4" s="8">
        <v>50</v>
      </c>
      <c r="K4" s="8">
        <f>G4*H4+I4+J4</f>
        <v>12470</v>
      </c>
    </row>
    <row r="5" spans="1:11">
      <c r="A5" s="2">
        <v>2</v>
      </c>
      <c r="B5" s="2" t="s">
        <v>0</v>
      </c>
      <c r="C5" s="2" t="s">
        <v>16</v>
      </c>
      <c r="D5" s="2" t="s">
        <v>2</v>
      </c>
      <c r="E5" s="3" t="s">
        <v>38</v>
      </c>
      <c r="F5" s="2" t="s">
        <v>29</v>
      </c>
      <c r="G5" s="2">
        <v>20</v>
      </c>
      <c r="H5" s="8">
        <f>VLOOKUP(F5,'[1]DAKSHINESWARI AGENCIES'!$C$6:$E$24,3,FALSE)</f>
        <v>85</v>
      </c>
      <c r="I5" s="8">
        <v>0</v>
      </c>
      <c r="J5" s="8">
        <v>50</v>
      </c>
      <c r="K5" s="8">
        <f t="shared" ref="K5:K15" si="0">G5*H5+I5+J5</f>
        <v>1750</v>
      </c>
    </row>
    <row r="6" spans="1:11">
      <c r="A6" s="2">
        <v>3</v>
      </c>
      <c r="B6" s="2" t="s">
        <v>0</v>
      </c>
      <c r="C6" s="2" t="s">
        <v>17</v>
      </c>
      <c r="D6" s="2" t="s">
        <v>3</v>
      </c>
      <c r="E6" s="3" t="s">
        <v>38</v>
      </c>
      <c r="F6" s="2" t="s">
        <v>30</v>
      </c>
      <c r="G6" s="2">
        <v>30</v>
      </c>
      <c r="H6" s="8">
        <f>VLOOKUP(F6,'[1]DAKSHINESWARI AGENCIES'!$C$6:$E$24,3,FALSE)</f>
        <v>75</v>
      </c>
      <c r="I6" s="8">
        <v>0</v>
      </c>
      <c r="J6" s="8">
        <v>50</v>
      </c>
      <c r="K6" s="8">
        <f t="shared" si="0"/>
        <v>2300</v>
      </c>
    </row>
    <row r="7" spans="1:11">
      <c r="A7" s="2">
        <v>4</v>
      </c>
      <c r="B7" s="2" t="s">
        <v>0</v>
      </c>
      <c r="C7" s="2" t="s">
        <v>18</v>
      </c>
      <c r="D7" s="2" t="s">
        <v>4</v>
      </c>
      <c r="E7" s="3" t="s">
        <v>38</v>
      </c>
      <c r="F7" s="2" t="s">
        <v>31</v>
      </c>
      <c r="G7" s="2">
        <v>27</v>
      </c>
      <c r="H7" s="8">
        <f>VLOOKUP(F7,'[1]DAKSHINESWARI AGENCIES'!$C$6:$E$24,3,FALSE)</f>
        <v>85</v>
      </c>
      <c r="I7" s="8">
        <v>0</v>
      </c>
      <c r="J7" s="8">
        <v>50</v>
      </c>
      <c r="K7" s="8">
        <f t="shared" si="0"/>
        <v>2345</v>
      </c>
    </row>
    <row r="8" spans="1:11">
      <c r="A8" s="2">
        <v>5</v>
      </c>
      <c r="B8" s="2" t="s">
        <v>0</v>
      </c>
      <c r="C8" s="2" t="s">
        <v>19</v>
      </c>
      <c r="D8" s="2" t="s">
        <v>5</v>
      </c>
      <c r="E8" s="3" t="s">
        <v>38</v>
      </c>
      <c r="F8" s="2" t="s">
        <v>32</v>
      </c>
      <c r="G8" s="2">
        <v>24</v>
      </c>
      <c r="H8" s="8">
        <f>VLOOKUP(F8,'[1]DAKSHINESWARI AGENCIES'!$C$6:$E$24,3,FALSE)</f>
        <v>90</v>
      </c>
      <c r="I8" s="8">
        <v>0</v>
      </c>
      <c r="J8" s="8">
        <v>50</v>
      </c>
      <c r="K8" s="8">
        <f t="shared" si="0"/>
        <v>2210</v>
      </c>
    </row>
    <row r="9" spans="1:11">
      <c r="A9" s="2">
        <v>6</v>
      </c>
      <c r="B9" s="2" t="s">
        <v>0</v>
      </c>
      <c r="C9" s="2" t="s">
        <v>20</v>
      </c>
      <c r="D9" s="2" t="s">
        <v>6</v>
      </c>
      <c r="E9" s="3" t="s">
        <v>38</v>
      </c>
      <c r="F9" s="2" t="s">
        <v>27</v>
      </c>
      <c r="G9" s="2">
        <v>20</v>
      </c>
      <c r="H9" s="8">
        <f>VLOOKUP(F9,'[1]DAKSHINESWARI AGENCIES'!$C$6:$E$24,3,FALSE)</f>
        <v>95</v>
      </c>
      <c r="I9" s="8">
        <v>0</v>
      </c>
      <c r="J9" s="8">
        <v>50</v>
      </c>
      <c r="K9" s="8">
        <f t="shared" si="0"/>
        <v>1950</v>
      </c>
    </row>
    <row r="10" spans="1:11">
      <c r="A10" s="2">
        <v>7</v>
      </c>
      <c r="B10" s="2" t="s">
        <v>0</v>
      </c>
      <c r="C10" s="2" t="s">
        <v>21</v>
      </c>
      <c r="D10" s="2" t="s">
        <v>7</v>
      </c>
      <c r="E10" s="3" t="s">
        <v>38</v>
      </c>
      <c r="F10" s="2" t="s">
        <v>33</v>
      </c>
      <c r="G10" s="2">
        <v>11</v>
      </c>
      <c r="H10" s="8">
        <v>70</v>
      </c>
      <c r="I10" s="8">
        <v>500</v>
      </c>
      <c r="J10" s="8">
        <v>50</v>
      </c>
      <c r="K10" s="8">
        <f t="shared" si="0"/>
        <v>1320</v>
      </c>
    </row>
    <row r="11" spans="1:11">
      <c r="A11" s="2">
        <v>8</v>
      </c>
      <c r="B11" s="2" t="s">
        <v>0</v>
      </c>
      <c r="C11" s="2" t="s">
        <v>22</v>
      </c>
      <c r="D11" s="2" t="s">
        <v>8</v>
      </c>
      <c r="E11" s="3" t="s">
        <v>38</v>
      </c>
      <c r="F11" s="2" t="s">
        <v>34</v>
      </c>
      <c r="G11" s="2">
        <v>20</v>
      </c>
      <c r="H11" s="8">
        <f>VLOOKUP(F11,'[1]DAKSHINESWARI AGENCIES'!$C$6:$E$24,3,FALSE)</f>
        <v>90</v>
      </c>
      <c r="I11" s="8">
        <v>0</v>
      </c>
      <c r="J11" s="8">
        <v>50</v>
      </c>
      <c r="K11" s="8">
        <f t="shared" si="0"/>
        <v>1850</v>
      </c>
    </row>
    <row r="12" spans="1:11">
      <c r="A12" s="2">
        <v>9</v>
      </c>
      <c r="B12" s="2" t="s">
        <v>9</v>
      </c>
      <c r="C12" s="2" t="s">
        <v>23</v>
      </c>
      <c r="D12" s="2" t="s">
        <v>10</v>
      </c>
      <c r="E12" s="3" t="s">
        <v>38</v>
      </c>
      <c r="F12" s="2" t="s">
        <v>35</v>
      </c>
      <c r="G12" s="2">
        <v>104</v>
      </c>
      <c r="H12" s="8">
        <f>VLOOKUP(F12,'[1]DAKSHINESWARI AGENCIES'!$C$6:$E$24,3,FALSE)</f>
        <v>85</v>
      </c>
      <c r="I12" s="8">
        <v>0</v>
      </c>
      <c r="J12" s="8">
        <v>50</v>
      </c>
      <c r="K12" s="8">
        <f t="shared" si="0"/>
        <v>8890</v>
      </c>
    </row>
    <row r="13" spans="1:11">
      <c r="A13" s="2">
        <v>10</v>
      </c>
      <c r="B13" s="2" t="s">
        <v>9</v>
      </c>
      <c r="C13" s="2" t="s">
        <v>24</v>
      </c>
      <c r="D13" s="2" t="s">
        <v>11</v>
      </c>
      <c r="E13" s="3" t="s">
        <v>38</v>
      </c>
      <c r="F13" s="2" t="s">
        <v>36</v>
      </c>
      <c r="G13" s="2">
        <v>35</v>
      </c>
      <c r="H13" s="8">
        <f>VLOOKUP(F13,'[1]DAKSHINESWARI AGENCIES'!$C$6:$E$24,3,FALSE)</f>
        <v>75</v>
      </c>
      <c r="I13" s="8">
        <v>0</v>
      </c>
      <c r="J13" s="8">
        <v>50</v>
      </c>
      <c r="K13" s="8">
        <f t="shared" si="0"/>
        <v>2675</v>
      </c>
    </row>
    <row r="14" spans="1:11">
      <c r="A14" s="2">
        <v>11</v>
      </c>
      <c r="B14" s="2" t="s">
        <v>9</v>
      </c>
      <c r="C14" s="2" t="s">
        <v>25</v>
      </c>
      <c r="D14" s="2" t="s">
        <v>12</v>
      </c>
      <c r="E14" s="3" t="s">
        <v>38</v>
      </c>
      <c r="F14" s="2" t="s">
        <v>37</v>
      </c>
      <c r="G14" s="2">
        <v>35</v>
      </c>
      <c r="H14" s="8">
        <f>VLOOKUP(F14,'[1]DAKSHINESWARI AGENCIES'!$C$6:$E$24,3,FALSE)</f>
        <v>75</v>
      </c>
      <c r="I14" s="8">
        <v>0</v>
      </c>
      <c r="J14" s="8">
        <v>50</v>
      </c>
      <c r="K14" s="8">
        <f t="shared" si="0"/>
        <v>2675</v>
      </c>
    </row>
    <row r="15" spans="1:11">
      <c r="A15" s="2">
        <v>12</v>
      </c>
      <c r="B15" s="2" t="s">
        <v>13</v>
      </c>
      <c r="C15" s="2" t="s">
        <v>26</v>
      </c>
      <c r="D15" s="2" t="s">
        <v>14</v>
      </c>
      <c r="E15" s="3" t="s">
        <v>38</v>
      </c>
      <c r="F15" s="2" t="s">
        <v>28</v>
      </c>
      <c r="G15" s="2">
        <v>60</v>
      </c>
      <c r="H15" s="8">
        <f>VLOOKUP(F15,'[1]DAKSHINESWARI AGENCIES'!$C$6:$E$24,3,FALSE)</f>
        <v>90</v>
      </c>
      <c r="I15" s="8">
        <v>0</v>
      </c>
      <c r="J15" s="8">
        <v>50</v>
      </c>
      <c r="K15" s="8">
        <f t="shared" si="0"/>
        <v>5450</v>
      </c>
    </row>
    <row r="16" spans="1:11" s="10" customFormat="1">
      <c r="A16" s="11" t="s">
        <v>53</v>
      </c>
      <c r="B16" s="12"/>
      <c r="C16" s="12"/>
      <c r="D16" s="12"/>
      <c r="E16" s="12"/>
      <c r="F16" s="12"/>
      <c r="G16" s="12"/>
      <c r="H16" s="13"/>
      <c r="I16" s="13"/>
      <c r="J16" s="14"/>
      <c r="K16" s="9">
        <f>SUM(K4:K15)</f>
        <v>45885</v>
      </c>
    </row>
    <row r="17" spans="1:11" s="10" customFormat="1" ht="30" customHeight="1">
      <c r="A17" s="15" t="s">
        <v>54</v>
      </c>
      <c r="B17" s="15"/>
      <c r="C17" s="15"/>
      <c r="D17" s="15"/>
      <c r="E17" s="15"/>
      <c r="F17" s="15"/>
      <c r="G17" s="15"/>
      <c r="H17" s="16"/>
      <c r="I17" s="16"/>
      <c r="J17" s="16"/>
      <c r="K17" s="16"/>
    </row>
    <row r="18" spans="1:11" s="10" customFormat="1" ht="30" customHeight="1">
      <c r="A18" s="15" t="s">
        <v>52</v>
      </c>
      <c r="B18" s="15"/>
      <c r="C18" s="15"/>
      <c r="D18" s="15"/>
      <c r="E18" s="15"/>
      <c r="F18" s="15"/>
      <c r="G18" s="15"/>
      <c r="H18" s="16"/>
      <c r="I18" s="16"/>
      <c r="J18" s="16"/>
      <c r="K18" s="16"/>
    </row>
    <row r="19" spans="1:11">
      <c r="G19" s="4">
        <f>SUM(G4:G15)</f>
        <v>524</v>
      </c>
    </row>
  </sheetData>
  <mergeCells count="7">
    <mergeCell ref="A16:J16"/>
    <mergeCell ref="A17:K17"/>
    <mergeCell ref="A18:K18"/>
    <mergeCell ref="A1:G1"/>
    <mergeCell ref="H1:K1"/>
    <mergeCell ref="A2:G2"/>
    <mergeCell ref="H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2026-05-11T04:45:20Z</cp:lastPrinted>
  <dcterms:created xsi:type="dcterms:W3CDTF">2026-05-04T07:29:40Z</dcterms:created>
  <dcterms:modified xsi:type="dcterms:W3CDTF">2026-05-11T04:45:22Z</dcterms:modified>
</cp:coreProperties>
</file>