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H5"/>
  <c r="H6"/>
  <c r="H7"/>
  <c r="H8"/>
  <c r="H9"/>
  <c r="H10"/>
  <c r="H11"/>
  <c r="H12"/>
  <c r="H13"/>
  <c r="H14"/>
  <c r="H15"/>
  <c r="H16"/>
  <c r="H17"/>
  <c r="H4"/>
  <c r="J5" l="1"/>
  <c r="J6"/>
  <c r="J7"/>
  <c r="J8"/>
  <c r="J9"/>
  <c r="J10"/>
  <c r="J11"/>
  <c r="J12"/>
  <c r="J13"/>
  <c r="J14"/>
  <c r="J15"/>
  <c r="J16"/>
  <c r="J17"/>
  <c r="J18"/>
  <c r="J4"/>
  <c r="J19" s="1"/>
</calcChain>
</file>

<file path=xl/sharedStrings.xml><?xml version="1.0" encoding="utf-8"?>
<sst xmlns="http://schemas.openxmlformats.org/spreadsheetml/2006/main" count="92" uniqueCount="64">
  <si>
    <t>01/5/2025</t>
  </si>
  <si>
    <t>0050</t>
  </si>
  <si>
    <t>0041</t>
  </si>
  <si>
    <t>0086</t>
  </si>
  <si>
    <t>0056</t>
  </si>
  <si>
    <t>03/5/2025</t>
  </si>
  <si>
    <t>0090</t>
  </si>
  <si>
    <t>20/5/2025</t>
  </si>
  <si>
    <t>119</t>
  </si>
  <si>
    <t>22/5/2025</t>
  </si>
  <si>
    <t>68/127</t>
  </si>
  <si>
    <t>67/1235</t>
  </si>
  <si>
    <t>26/5/2025</t>
  </si>
  <si>
    <t>0069</t>
  </si>
  <si>
    <t>27/5/2025</t>
  </si>
  <si>
    <t>10071</t>
  </si>
  <si>
    <t>30/5/2025</t>
  </si>
  <si>
    <t>141</t>
  </si>
  <si>
    <t>10146</t>
  </si>
  <si>
    <t>0145</t>
  </si>
  <si>
    <t>0075</t>
  </si>
  <si>
    <t>0147</t>
  </si>
  <si>
    <t>JEYPORE</t>
  </si>
  <si>
    <t>GAMBHARIMUNDA</t>
  </si>
  <si>
    <t>BHADRAK</t>
  </si>
  <si>
    <t>BARI</t>
  </si>
  <si>
    <t>BALASORE</t>
  </si>
  <si>
    <t>KARANJIA</t>
  </si>
  <si>
    <t>NAYAGARH</t>
  </si>
  <si>
    <t>NIMAPARA</t>
  </si>
  <si>
    <t>JAJPUR ROAD</t>
  </si>
  <si>
    <t>CTC</t>
  </si>
  <si>
    <t>JA/02024</t>
  </si>
  <si>
    <t>JA/02061</t>
  </si>
  <si>
    <t>JA/02062</t>
  </si>
  <si>
    <t>JA/02066</t>
  </si>
  <si>
    <t>JA/02310</t>
  </si>
  <si>
    <t>JA/03447</t>
  </si>
  <si>
    <t>JA/03632</t>
  </si>
  <si>
    <t>JA/03633</t>
  </si>
  <si>
    <t>JA/03887</t>
  </si>
  <si>
    <t>JA/03950</t>
  </si>
  <si>
    <t>JA/04157</t>
  </si>
  <si>
    <t>JA/04165</t>
  </si>
  <si>
    <t>JA/04186</t>
  </si>
  <si>
    <t>JA/04196</t>
  </si>
  <si>
    <t>JA/04197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</si>
  <si>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</si>
  <si>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</si>
  <si>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</si>
  <si>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</si>
  <si>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</si>
  <si>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</si>
  <si>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</si>
  <si>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</si>
  <si>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</si>
  <si>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</si>
  <si>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</si>
  <si>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</si>
  <si>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</si>
  <si>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</si>
  <si>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Bill Date: 31/05/2025
Bill NO : 6974
TotalAmount : 29991.00</t>
  </si>
  <si>
    <t>Declaration � Kindly verify and confirm before 20/06/2025</t>
  </si>
  <si>
    <t>(RUPEES TWENTY NINE THOUSAND NINE HUNDRED NINETY ONE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</si>
</sst>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PRAGATI%202024-25\QUOTATION\KORES%20NEW%20RATE%20PRAGATI%20WEF%201ST%20JAN,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3">
          <cell r="A3" t="str">
            <v>KASHINAGAR</v>
          </cell>
          <cell r="B3">
            <v>390</v>
          </cell>
          <cell r="C3">
            <v>0</v>
          </cell>
          <cell r="D3">
            <v>0</v>
          </cell>
        </row>
        <row r="4">
          <cell r="A4" t="str">
            <v>SUNABEDA</v>
          </cell>
          <cell r="B4">
            <v>506</v>
          </cell>
          <cell r="C4">
            <v>0</v>
          </cell>
          <cell r="D4">
            <v>0</v>
          </cell>
        </row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T13" sqref="T1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5703125" customWidth="1"/>
    <col min="9" max="9" width="7.28515625" customWidth="1"/>
    <col min="10" max="10" width="10.140625" customWidth="1"/>
  </cols>
  <sheetData>
    <row r="1" spans="1:10" s="1" customFormat="1" ht="81" customHeight="1">
      <c r="A1" s="18"/>
      <c r="B1" s="19"/>
      <c r="C1" s="19"/>
      <c r="D1" s="19"/>
      <c r="E1" s="19"/>
      <c r="F1" s="19"/>
      <c r="G1" s="19"/>
      <c r="H1" s="20" t="s">
        <v>57</v>
      </c>
      <c r="I1" s="21"/>
      <c r="J1" s="22"/>
    </row>
    <row r="2" spans="1:10" s="1" customFormat="1" ht="86.25" customHeight="1">
      <c r="A2" s="12" t="s">
        <v>58</v>
      </c>
      <c r="B2" s="13"/>
      <c r="C2" s="13"/>
      <c r="D2" s="13"/>
      <c r="E2" s="13"/>
      <c r="F2" s="13"/>
      <c r="G2" s="14"/>
      <c r="H2" s="23" t="s">
        <v>61</v>
      </c>
      <c r="I2" s="24"/>
      <c r="J2" s="24"/>
    </row>
    <row r="3" spans="1:10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6" t="s">
        <v>54</v>
      </c>
      <c r="I3" s="6" t="s">
        <v>55</v>
      </c>
      <c r="J3" s="6" t="s">
        <v>56</v>
      </c>
    </row>
    <row r="4" spans="1:10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22</v>
      </c>
      <c r="G4" s="2">
        <v>16</v>
      </c>
      <c r="H4" s="7">
        <f>VLOOKUP(F4,[1]PRAGATI!$A$3:$D$69,4,FALSE)</f>
        <v>111.35</v>
      </c>
      <c r="I4" s="7">
        <v>35</v>
      </c>
      <c r="J4" s="7">
        <f>G4*H4+I4</f>
        <v>1816.6</v>
      </c>
    </row>
    <row r="5" spans="1:10">
      <c r="A5" s="2">
        <v>2</v>
      </c>
      <c r="B5" s="2" t="s">
        <v>0</v>
      </c>
      <c r="C5" s="2" t="s">
        <v>33</v>
      </c>
      <c r="D5" s="2" t="s">
        <v>2</v>
      </c>
      <c r="E5" s="3" t="s">
        <v>31</v>
      </c>
      <c r="F5" s="2" t="s">
        <v>23</v>
      </c>
      <c r="G5" s="2">
        <v>15</v>
      </c>
      <c r="H5" s="7">
        <f>VLOOKUP(F5,[1]PRAGATI!$A$3:$D$69,4,FALSE)</f>
        <v>94.82</v>
      </c>
      <c r="I5" s="7">
        <v>35</v>
      </c>
      <c r="J5" s="7">
        <f t="shared" ref="J5:J18" si="0">G5*H5+I5</f>
        <v>1457.3</v>
      </c>
    </row>
    <row r="6" spans="1:10">
      <c r="A6" s="2">
        <v>3</v>
      </c>
      <c r="B6" s="2" t="s">
        <v>0</v>
      </c>
      <c r="C6" s="2" t="s">
        <v>34</v>
      </c>
      <c r="D6" s="2" t="s">
        <v>3</v>
      </c>
      <c r="E6" s="3" t="s">
        <v>31</v>
      </c>
      <c r="F6" s="2" t="s">
        <v>24</v>
      </c>
      <c r="G6" s="2">
        <v>5</v>
      </c>
      <c r="H6" s="7">
        <f>VLOOKUP(F6,[1]PRAGATI!$A$3:$D$69,4,FALSE)</f>
        <v>55.13</v>
      </c>
      <c r="I6" s="7">
        <v>35</v>
      </c>
      <c r="J6" s="7">
        <f t="shared" si="0"/>
        <v>310.65000000000003</v>
      </c>
    </row>
    <row r="7" spans="1:10">
      <c r="A7" s="2">
        <v>4</v>
      </c>
      <c r="B7" s="2" t="s">
        <v>0</v>
      </c>
      <c r="C7" s="2" t="s">
        <v>35</v>
      </c>
      <c r="D7" s="2" t="s">
        <v>4</v>
      </c>
      <c r="E7" s="3" t="s">
        <v>31</v>
      </c>
      <c r="F7" s="2" t="s">
        <v>25</v>
      </c>
      <c r="G7" s="2">
        <v>20</v>
      </c>
      <c r="H7" s="7">
        <f>VLOOKUP(F7,[1]PRAGATI!$A$3:$D$69,4,FALSE)</f>
        <v>79.38</v>
      </c>
      <c r="I7" s="7">
        <v>35</v>
      </c>
      <c r="J7" s="7">
        <f t="shared" si="0"/>
        <v>1622.6</v>
      </c>
    </row>
    <row r="8" spans="1:10">
      <c r="A8" s="2">
        <v>5</v>
      </c>
      <c r="B8" s="2" t="s">
        <v>5</v>
      </c>
      <c r="C8" s="2" t="s">
        <v>36</v>
      </c>
      <c r="D8" s="2" t="s">
        <v>6</v>
      </c>
      <c r="E8" s="3" t="s">
        <v>31</v>
      </c>
      <c r="F8" s="2" t="s">
        <v>26</v>
      </c>
      <c r="G8" s="2">
        <v>9</v>
      </c>
      <c r="H8" s="7">
        <f>VLOOKUP(F8,[1]PRAGATI!$A$3:$D$69,4,FALSE)</f>
        <v>55.13</v>
      </c>
      <c r="I8" s="7">
        <v>35</v>
      </c>
      <c r="J8" s="7">
        <f t="shared" si="0"/>
        <v>531.17000000000007</v>
      </c>
    </row>
    <row r="9" spans="1:10">
      <c r="A9" s="2">
        <v>6</v>
      </c>
      <c r="B9" s="2" t="s">
        <v>7</v>
      </c>
      <c r="C9" s="2" t="s">
        <v>37</v>
      </c>
      <c r="D9" s="2" t="s">
        <v>8</v>
      </c>
      <c r="E9" s="3" t="s">
        <v>31</v>
      </c>
      <c r="F9" s="2" t="s">
        <v>26</v>
      </c>
      <c r="G9" s="2">
        <v>3</v>
      </c>
      <c r="H9" s="7">
        <f>VLOOKUP(F9,[1]PRAGATI!$A$3:$D$69,4,FALSE)</f>
        <v>55.13</v>
      </c>
      <c r="I9" s="7">
        <v>35</v>
      </c>
      <c r="J9" s="7">
        <f t="shared" si="0"/>
        <v>200.39000000000001</v>
      </c>
    </row>
    <row r="10" spans="1:10">
      <c r="A10" s="2">
        <v>7</v>
      </c>
      <c r="B10" s="2" t="s">
        <v>9</v>
      </c>
      <c r="C10" s="2" t="s">
        <v>38</v>
      </c>
      <c r="D10" s="2" t="s">
        <v>10</v>
      </c>
      <c r="E10" s="3" t="s">
        <v>31</v>
      </c>
      <c r="F10" s="2" t="s">
        <v>22</v>
      </c>
      <c r="G10" s="2">
        <v>27</v>
      </c>
      <c r="H10" s="7">
        <f>VLOOKUP(F10,[1]PRAGATI!$A$3:$D$69,4,FALSE)</f>
        <v>111.35</v>
      </c>
      <c r="I10" s="7">
        <v>35</v>
      </c>
      <c r="J10" s="7">
        <f t="shared" si="0"/>
        <v>3041.45</v>
      </c>
    </row>
    <row r="11" spans="1:10">
      <c r="A11" s="2">
        <v>8</v>
      </c>
      <c r="B11" s="2" t="s">
        <v>9</v>
      </c>
      <c r="C11" s="2" t="s">
        <v>39</v>
      </c>
      <c r="D11" s="2" t="s">
        <v>11</v>
      </c>
      <c r="E11" s="3" t="s">
        <v>31</v>
      </c>
      <c r="F11" s="2" t="s">
        <v>27</v>
      </c>
      <c r="G11" s="2">
        <v>28</v>
      </c>
      <c r="H11" s="7">
        <f>VLOOKUP(F11,[1]PRAGATI!$A$3:$D$69,4,FALSE)</f>
        <v>82.69</v>
      </c>
      <c r="I11" s="7">
        <v>35</v>
      </c>
      <c r="J11" s="7">
        <f t="shared" si="0"/>
        <v>2350.3199999999997</v>
      </c>
    </row>
    <row r="12" spans="1:10">
      <c r="A12" s="2">
        <v>9</v>
      </c>
      <c r="B12" s="2" t="s">
        <v>12</v>
      </c>
      <c r="C12" s="2" t="s">
        <v>40</v>
      </c>
      <c r="D12" s="2" t="s">
        <v>13</v>
      </c>
      <c r="E12" s="3" t="s">
        <v>31</v>
      </c>
      <c r="F12" s="2" t="s">
        <v>23</v>
      </c>
      <c r="G12" s="2">
        <v>11</v>
      </c>
      <c r="H12" s="7">
        <f>VLOOKUP(F12,[1]PRAGATI!$A$3:$D$69,4,FALSE)</f>
        <v>94.82</v>
      </c>
      <c r="I12" s="7">
        <v>35</v>
      </c>
      <c r="J12" s="7">
        <f t="shared" si="0"/>
        <v>1078.02</v>
      </c>
    </row>
    <row r="13" spans="1:10">
      <c r="A13" s="2">
        <v>10</v>
      </c>
      <c r="B13" s="2" t="s">
        <v>14</v>
      </c>
      <c r="C13" s="2" t="s">
        <v>41</v>
      </c>
      <c r="D13" s="2" t="s">
        <v>15</v>
      </c>
      <c r="E13" s="3" t="s">
        <v>31</v>
      </c>
      <c r="F13" s="2" t="s">
        <v>22</v>
      </c>
      <c r="G13" s="2">
        <v>99</v>
      </c>
      <c r="H13" s="7">
        <f>VLOOKUP(F13,[1]PRAGATI!$A$3:$D$69,4,FALSE)</f>
        <v>111.35</v>
      </c>
      <c r="I13" s="7">
        <v>35</v>
      </c>
      <c r="J13" s="7">
        <f t="shared" si="0"/>
        <v>11058.65</v>
      </c>
    </row>
    <row r="14" spans="1:10">
      <c r="A14" s="2">
        <v>11</v>
      </c>
      <c r="B14" s="2" t="s">
        <v>16</v>
      </c>
      <c r="C14" s="2" t="s">
        <v>42</v>
      </c>
      <c r="D14" s="2" t="s">
        <v>17</v>
      </c>
      <c r="E14" s="3" t="s">
        <v>31</v>
      </c>
      <c r="F14" s="2" t="s">
        <v>23</v>
      </c>
      <c r="G14" s="2">
        <v>3</v>
      </c>
      <c r="H14" s="7">
        <f>VLOOKUP(F14,[1]PRAGATI!$A$3:$D$69,4,FALSE)</f>
        <v>94.82</v>
      </c>
      <c r="I14" s="7">
        <v>35</v>
      </c>
      <c r="J14" s="7">
        <f t="shared" si="0"/>
        <v>319.45999999999998</v>
      </c>
    </row>
    <row r="15" spans="1:10">
      <c r="A15" s="2">
        <v>12</v>
      </c>
      <c r="B15" s="2" t="s">
        <v>16</v>
      </c>
      <c r="C15" s="2" t="s">
        <v>43</v>
      </c>
      <c r="D15" s="2" t="s">
        <v>18</v>
      </c>
      <c r="E15" s="3" t="s">
        <v>31</v>
      </c>
      <c r="F15" s="2" t="s">
        <v>28</v>
      </c>
      <c r="G15" s="2">
        <v>3</v>
      </c>
      <c r="H15" s="7">
        <f>VLOOKUP(F15,[1]PRAGATI!$A$3:$D$69,4,FALSE)</f>
        <v>55.13</v>
      </c>
      <c r="I15" s="7">
        <v>35</v>
      </c>
      <c r="J15" s="7">
        <f t="shared" si="0"/>
        <v>200.39000000000001</v>
      </c>
    </row>
    <row r="16" spans="1:10">
      <c r="A16" s="2">
        <v>13</v>
      </c>
      <c r="B16" s="2" t="s">
        <v>16</v>
      </c>
      <c r="C16" s="2" t="s">
        <v>44</v>
      </c>
      <c r="D16" s="2" t="s">
        <v>19</v>
      </c>
      <c r="E16" s="3" t="s">
        <v>31</v>
      </c>
      <c r="F16" s="2" t="s">
        <v>29</v>
      </c>
      <c r="G16" s="2">
        <v>6</v>
      </c>
      <c r="H16" s="7">
        <f>VLOOKUP(F16,[1]PRAGATI!$A$3:$D$69,4,FALSE)</f>
        <v>55.13</v>
      </c>
      <c r="I16" s="7">
        <v>35</v>
      </c>
      <c r="J16" s="7">
        <f t="shared" si="0"/>
        <v>365.78000000000003</v>
      </c>
    </row>
    <row r="17" spans="1:12">
      <c r="A17" s="2">
        <v>14</v>
      </c>
      <c r="B17" s="2" t="s">
        <v>16</v>
      </c>
      <c r="C17" s="2" t="s">
        <v>45</v>
      </c>
      <c r="D17" s="2" t="s">
        <v>20</v>
      </c>
      <c r="E17" s="3" t="s">
        <v>31</v>
      </c>
      <c r="F17" s="2" t="s">
        <v>26</v>
      </c>
      <c r="G17" s="2">
        <v>92</v>
      </c>
      <c r="H17" s="7">
        <f>VLOOKUP(F17,[1]PRAGATI!$A$3:$D$69,4,FALSE)</f>
        <v>55.13</v>
      </c>
      <c r="I17" s="7">
        <v>35</v>
      </c>
      <c r="J17" s="7">
        <f t="shared" si="0"/>
        <v>5106.96</v>
      </c>
    </row>
    <row r="18" spans="1:12">
      <c r="A18" s="2">
        <v>15</v>
      </c>
      <c r="B18" s="2" t="s">
        <v>16</v>
      </c>
      <c r="C18" s="2" t="s">
        <v>46</v>
      </c>
      <c r="D18" s="2" t="s">
        <v>21</v>
      </c>
      <c r="E18" s="3" t="s">
        <v>31</v>
      </c>
      <c r="F18" s="2" t="s">
        <v>30</v>
      </c>
      <c r="G18" s="2">
        <v>9</v>
      </c>
      <c r="H18" s="7">
        <v>55.13</v>
      </c>
      <c r="I18" s="7">
        <v>35</v>
      </c>
      <c r="J18" s="7">
        <f t="shared" si="0"/>
        <v>531.17000000000007</v>
      </c>
    </row>
    <row r="19" spans="1:12" s="1" customFormat="1">
      <c r="A19" s="9" t="s">
        <v>63</v>
      </c>
      <c r="B19" s="10"/>
      <c r="C19" s="10"/>
      <c r="D19" s="10"/>
      <c r="E19" s="10"/>
      <c r="F19" s="10"/>
      <c r="G19" s="10"/>
      <c r="H19" s="10"/>
      <c r="I19" s="11"/>
      <c r="J19" s="8">
        <f>ROUND(SUM(J4:J18),0)</f>
        <v>29991</v>
      </c>
      <c r="L19" s="25"/>
    </row>
    <row r="20" spans="1:12" s="1" customFormat="1" ht="15" customHeight="1">
      <c r="A20" s="12" t="s">
        <v>59</v>
      </c>
      <c r="B20" s="13"/>
      <c r="C20" s="13"/>
      <c r="D20" s="13"/>
      <c r="E20" s="13"/>
      <c r="F20" s="13"/>
      <c r="G20" s="13"/>
      <c r="H20" s="13"/>
      <c r="I20" s="13"/>
      <c r="J20" s="14"/>
    </row>
    <row r="21" spans="1:12" s="1" customFormat="1" ht="15" customHeight="1">
      <c r="A21" s="12" t="s">
        <v>62</v>
      </c>
      <c r="B21" s="13"/>
      <c r="C21" s="13"/>
      <c r="D21" s="13"/>
      <c r="E21" s="13"/>
      <c r="F21" s="13"/>
      <c r="G21" s="13"/>
      <c r="H21" s="13"/>
      <c r="I21" s="13"/>
      <c r="J21" s="14"/>
    </row>
    <row r="22" spans="1:12" s="1" customFormat="1" ht="30" customHeight="1">
      <c r="A22" s="15" t="s">
        <v>60</v>
      </c>
      <c r="B22" s="16"/>
      <c r="C22" s="16"/>
      <c r="D22" s="16"/>
      <c r="E22" s="16"/>
      <c r="F22" s="16"/>
      <c r="G22" s="16"/>
      <c r="H22" s="16"/>
      <c r="I22" s="16"/>
      <c r="J22" s="17"/>
    </row>
    <row r="23" spans="1:12">
      <c r="G23" s="26">
        <f>SUM(G4:G18)</f>
        <v>346</v>
      </c>
    </row>
  </sheetData>
  <sortState ref="B2:G16">
    <sortCondition ref="B2"/>
  </sortState>
  <mergeCells count="8">
    <mergeCell ref="A19:I19"/>
    <mergeCell ref="A20:J20"/>
    <mergeCell ref="A21:J21"/>
    <mergeCell ref="A22:J22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9:C2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2025-06-12T06:01:52Z</dcterms:created>
  <dcterms:modified xsi:type="dcterms:W3CDTF">2025-06-16T07:01:32Z</dcterms:modified>
</cp:coreProperties>
</file>