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Invoice!$A$4:$Q$30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28" i="1" l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L27" i="1" s="1"/>
</calcChain>
</file>

<file path=xl/sharedStrings.xml><?xml version="1.0" encoding="utf-8"?>
<sst xmlns="http://schemas.openxmlformats.org/spreadsheetml/2006/main" count="127" uniqueCount="92">
  <si>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</si>
  <si>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</si>
  <si>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</si>
  <si>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</si>
  <si>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</si>
  <si>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</si>
  <si>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</si>
  <si>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</si>
  <si>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</si>
  <si>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</si>
  <si>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</si>
  <si>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</si>
  <si>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</si>
  <si>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</si>
  <si>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JHARSUGUDA</t>
  </si>
  <si>
    <t>KEONJHAR</t>
  </si>
  <si>
    <t>INVOICE
PRAGATI LOGISTICS,SAMANTA SAHI KHUNTIA LANE,8984191006
GST No: 21AGHPB9356M1Z9</t>
  </si>
  <si>
    <t>BARIPADA</t>
  </si>
  <si>
    <t xml:space="preserve">
To,
M/S NAMOKAR ENTERPRISES
Address:MAHATAB ROAD H.O- R C SWAIN BEHIND SANGAM CINEMA ARUNODAYA MARKET MADHUPATNA CUTTACK,9337297151
GST No: 21AFPPP9944L1ZP
</t>
  </si>
  <si>
    <t>KARANJIA</t>
  </si>
  <si>
    <t>SUNABEDA</t>
  </si>
  <si>
    <t>JAJPUR TOWN</t>
  </si>
  <si>
    <t>SIMILIA</t>
  </si>
  <si>
    <t>SORO</t>
  </si>
  <si>
    <t>128</t>
  </si>
  <si>
    <t>141</t>
  </si>
  <si>
    <t>Kindly, verify &amp; confirm within 7 days, else GST will be filed by 20th MAY, 2026. 
GST to be paid by Consignor under Reverse Charge Mechanism(RCM) as per GST.</t>
  </si>
  <si>
    <t>42</t>
  </si>
  <si>
    <t>JALESWAR</t>
  </si>
  <si>
    <t>01/5/2026</t>
  </si>
  <si>
    <t>PL/DO/01318</t>
  </si>
  <si>
    <t>132</t>
  </si>
  <si>
    <t>JAJPUR ROAD</t>
  </si>
  <si>
    <t>PL/MA/00954</t>
  </si>
  <si>
    <t>130</t>
  </si>
  <si>
    <t>ANGUL</t>
  </si>
  <si>
    <t>07/5/2026</t>
  </si>
  <si>
    <t>PL/MA/01081</t>
  </si>
  <si>
    <t>014</t>
  </si>
  <si>
    <t>11/5/2026</t>
  </si>
  <si>
    <t>PL/MA/01191</t>
  </si>
  <si>
    <t>029</t>
  </si>
  <si>
    <t>12/5/2026</t>
  </si>
  <si>
    <t>PL/JA/02354</t>
  </si>
  <si>
    <t>031</t>
  </si>
  <si>
    <t>13/5/2026</t>
  </si>
  <si>
    <t>PL/JA/02412</t>
  </si>
  <si>
    <t>38</t>
  </si>
  <si>
    <t>PL/MA/01221</t>
  </si>
  <si>
    <t>18/5/2026</t>
  </si>
  <si>
    <t>PL/DO/02146</t>
  </si>
  <si>
    <t>062</t>
  </si>
  <si>
    <t>RAHAMA</t>
  </si>
  <si>
    <t>19/5/2026</t>
  </si>
  <si>
    <t>PL/DO/02158</t>
  </si>
  <si>
    <t>63</t>
  </si>
  <si>
    <t>TIGIRIA</t>
  </si>
  <si>
    <t>22/5/2026</t>
  </si>
  <si>
    <t>PL/MA/01482</t>
  </si>
  <si>
    <t>081</t>
  </si>
  <si>
    <t>23/5/2026</t>
  </si>
  <si>
    <t>PL/MA/01490</t>
  </si>
  <si>
    <t>091</t>
  </si>
  <si>
    <t>25/5/2026</t>
  </si>
  <si>
    <t>PL/DO/02395</t>
  </si>
  <si>
    <t>98</t>
  </si>
  <si>
    <t>PL/DO/02396</t>
  </si>
  <si>
    <t>101</t>
  </si>
  <si>
    <t>PL/MA/01521</t>
  </si>
  <si>
    <t>105</t>
  </si>
  <si>
    <t>PL/MA/01522</t>
  </si>
  <si>
    <t>100</t>
  </si>
  <si>
    <t>26/5/2026</t>
  </si>
  <si>
    <t>PL/MA/01534</t>
  </si>
  <si>
    <t>113</t>
  </si>
  <si>
    <t>PL/MA/01554</t>
  </si>
  <si>
    <t>109</t>
  </si>
  <si>
    <t>27/5/2026</t>
  </si>
  <si>
    <t>PL/DO/02499</t>
  </si>
  <si>
    <t>118</t>
  </si>
  <si>
    <t>28/5/2026</t>
  </si>
  <si>
    <t>PL/MA/01618</t>
  </si>
  <si>
    <t>29/5/2026</t>
  </si>
  <si>
    <t>PL/MA/01655</t>
  </si>
  <si>
    <t>137</t>
  </si>
  <si>
    <t>PL/MA/01658</t>
  </si>
  <si>
    <t>138</t>
  </si>
  <si>
    <t>JASIPUR</t>
  </si>
  <si>
    <t>30/5/2026</t>
  </si>
  <si>
    <t>PL/DO/02614</t>
  </si>
  <si>
    <t>(RUPEES TWELVE THOUSAND THREE HUNDRED SEVENTY ONLY)</t>
  </si>
  <si>
    <t>Bill Date: 31/05/2026
Bill NO : 4214
Total Amount: 12370.00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</si>
</sst>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vertical="center"/>
    </xf>
    <xf numFmtId="2" fontId="0" fillId="0" borderId="20" xfId="0" applyNumberFormat="1" applyFont="1" applyBorder="1" applyAlignment="1">
      <alignment vertical="center"/>
    </xf>
    <xf numFmtId="2" fontId="0" fillId="0" borderId="21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0" fontId="0" fillId="0" borderId="22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vertical="center"/>
    </xf>
    <xf numFmtId="2" fontId="0" fillId="0" borderId="16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1" fillId="0" borderId="18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1</xdr:row>
      <xdr:rowOff>95250</xdr:rowOff>
    </xdr:from>
    <xdr:to>
      <xdr:col>7</xdr:col>
      <xdr:colOff>152400</xdr:colOff>
      <xdr:row>1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95250"/>
          <a:ext cx="3924302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3">
          <cell r="C3" t="str">
            <v>DESTINATION</v>
          </cell>
          <cell r="D3" t="str">
            <v>NEW RATE CASE</v>
          </cell>
        </row>
        <row r="4">
          <cell r="C4" t="str">
            <v>DHENKANAL</v>
          </cell>
          <cell r="D4">
            <v>63</v>
          </cell>
        </row>
        <row r="5">
          <cell r="C5" t="str">
            <v>JAGATSINGHPUR</v>
          </cell>
          <cell r="D5">
            <v>63</v>
          </cell>
        </row>
        <row r="6">
          <cell r="C6" t="str">
            <v>JATNI</v>
          </cell>
          <cell r="D6">
            <v>63</v>
          </cell>
        </row>
        <row r="7">
          <cell r="C7" t="str">
            <v>PURI</v>
          </cell>
          <cell r="D7">
            <v>63</v>
          </cell>
        </row>
        <row r="8">
          <cell r="C8" t="str">
            <v>KENDRAPARA</v>
          </cell>
          <cell r="D8">
            <v>63</v>
          </cell>
        </row>
        <row r="9">
          <cell r="C9" t="str">
            <v>SORO</v>
          </cell>
          <cell r="D9">
            <v>63</v>
          </cell>
        </row>
        <row r="10">
          <cell r="C10" t="str">
            <v>NAYAGARH</v>
          </cell>
          <cell r="D10">
            <v>63</v>
          </cell>
        </row>
        <row r="11">
          <cell r="C11" t="str">
            <v>NIMAPARA</v>
          </cell>
          <cell r="D11">
            <v>63</v>
          </cell>
        </row>
        <row r="12">
          <cell r="C12" t="str">
            <v>KEONJHAR</v>
          </cell>
          <cell r="D12">
            <v>63</v>
          </cell>
        </row>
        <row r="13">
          <cell r="C13" t="str">
            <v>JAJPUR ROAD</v>
          </cell>
          <cell r="D13">
            <v>63</v>
          </cell>
        </row>
        <row r="14">
          <cell r="C14" t="str">
            <v>TANGI</v>
          </cell>
          <cell r="D14">
            <v>63</v>
          </cell>
        </row>
        <row r="15">
          <cell r="C15" t="str">
            <v>BALAKATI</v>
          </cell>
          <cell r="D15">
            <v>63</v>
          </cell>
        </row>
        <row r="16">
          <cell r="C16" t="str">
            <v>JAJPUR TOWN</v>
          </cell>
          <cell r="D16">
            <v>63</v>
          </cell>
        </row>
        <row r="17">
          <cell r="C17" t="str">
            <v>SALIPUR</v>
          </cell>
          <cell r="D17">
            <v>63</v>
          </cell>
        </row>
        <row r="18">
          <cell r="C18" t="str">
            <v>NUAPATNA</v>
          </cell>
          <cell r="D18">
            <v>63</v>
          </cell>
        </row>
        <row r="19">
          <cell r="C19" t="str">
            <v>BHUBAN</v>
          </cell>
          <cell r="D19">
            <v>63</v>
          </cell>
        </row>
        <row r="20">
          <cell r="C20" t="str">
            <v>BOLANGIR</v>
          </cell>
          <cell r="D20">
            <v>100</v>
          </cell>
        </row>
        <row r="21">
          <cell r="C21" t="str">
            <v>JHARSUGUDA</v>
          </cell>
          <cell r="D21">
            <v>70</v>
          </cell>
        </row>
        <row r="22">
          <cell r="C22" t="str">
            <v>SIMILIA</v>
          </cell>
          <cell r="D22">
            <v>63</v>
          </cell>
        </row>
        <row r="23">
          <cell r="C23" t="str">
            <v>GAMBHARIMUNDA</v>
          </cell>
          <cell r="D23">
            <v>63</v>
          </cell>
        </row>
        <row r="24">
          <cell r="C24" t="str">
            <v>SANTHAR</v>
          </cell>
          <cell r="D24">
            <v>63</v>
          </cell>
        </row>
        <row r="25">
          <cell r="C25" t="str">
            <v>ADASPUR</v>
          </cell>
          <cell r="D25">
            <v>63</v>
          </cell>
        </row>
        <row r="26">
          <cell r="C26" t="str">
            <v>AUL</v>
          </cell>
          <cell r="D26">
            <v>63</v>
          </cell>
        </row>
        <row r="27">
          <cell r="C27" t="str">
            <v>BRAHMANJHARILO</v>
          </cell>
          <cell r="D27">
            <v>63</v>
          </cell>
        </row>
        <row r="28">
          <cell r="C28" t="str">
            <v>RAJ SUNAKHALA</v>
          </cell>
          <cell r="D28">
            <v>63</v>
          </cell>
        </row>
        <row r="29">
          <cell r="C29" t="str">
            <v>DASPALLA</v>
          </cell>
          <cell r="D29">
            <v>63</v>
          </cell>
        </row>
        <row r="30">
          <cell r="C30" t="str">
            <v>BEGUNIA</v>
          </cell>
          <cell r="D30">
            <v>63</v>
          </cell>
        </row>
        <row r="31">
          <cell r="C31" t="str">
            <v>RAIRANGPUR</v>
          </cell>
          <cell r="D31">
            <v>85</v>
          </cell>
        </row>
        <row r="32">
          <cell r="C32" t="str">
            <v>KARANJIA</v>
          </cell>
          <cell r="D32">
            <v>85</v>
          </cell>
        </row>
        <row r="33">
          <cell r="C33" t="str">
            <v>BOUDH</v>
          </cell>
          <cell r="D33">
            <v>85</v>
          </cell>
        </row>
        <row r="34">
          <cell r="C34" t="str">
            <v>TURUMUNGA</v>
          </cell>
          <cell r="D34">
            <v>85</v>
          </cell>
        </row>
        <row r="35">
          <cell r="C35" t="str">
            <v>BALIAPAL</v>
          </cell>
          <cell r="D35">
            <v>90</v>
          </cell>
        </row>
        <row r="36">
          <cell r="C36" t="str">
            <v>JASIPUR</v>
          </cell>
          <cell r="D36">
            <v>90</v>
          </cell>
        </row>
        <row r="37">
          <cell r="C37" t="str">
            <v>CHANDANESWAR</v>
          </cell>
          <cell r="D37">
            <v>90</v>
          </cell>
        </row>
        <row r="38">
          <cell r="C38" t="str">
            <v>BUGUDA</v>
          </cell>
          <cell r="D38">
            <v>95</v>
          </cell>
        </row>
        <row r="39">
          <cell r="C39" t="str">
            <v>REDHAKHOL</v>
          </cell>
          <cell r="D39">
            <v>105</v>
          </cell>
        </row>
        <row r="40">
          <cell r="C40" t="str">
            <v>SUNABEDA</v>
          </cell>
          <cell r="D40">
            <v>105</v>
          </cell>
        </row>
        <row r="41">
          <cell r="C41" t="str">
            <v>KHARIAR ROAD</v>
          </cell>
          <cell r="D41">
            <v>105</v>
          </cell>
        </row>
        <row r="42">
          <cell r="C42" t="str">
            <v>KORAPUT</v>
          </cell>
          <cell r="D42">
            <v>105</v>
          </cell>
        </row>
        <row r="43">
          <cell r="C43" t="str">
            <v>NABARANGPUR</v>
          </cell>
          <cell r="D43">
            <v>105</v>
          </cell>
        </row>
        <row r="44">
          <cell r="C44" t="str">
            <v>MUNIGUDA</v>
          </cell>
          <cell r="D44">
            <v>125</v>
          </cell>
        </row>
        <row r="45">
          <cell r="C45" t="str">
            <v>ANGUL</v>
          </cell>
          <cell r="D45">
            <v>40</v>
          </cell>
        </row>
        <row r="46">
          <cell r="C46" t="str">
            <v>BALASORE</v>
          </cell>
          <cell r="D46">
            <v>63</v>
          </cell>
        </row>
        <row r="47">
          <cell r="C47" t="str">
            <v>BERHAMPUR</v>
          </cell>
          <cell r="D47">
            <v>63</v>
          </cell>
        </row>
        <row r="48">
          <cell r="C48" t="str">
            <v>BHADRAK</v>
          </cell>
          <cell r="D48">
            <v>40</v>
          </cell>
        </row>
        <row r="49">
          <cell r="C49" t="str">
            <v>BHUBANESWAR</v>
          </cell>
          <cell r="D49">
            <v>63</v>
          </cell>
        </row>
        <row r="50">
          <cell r="C50" t="str">
            <v>KHURDA</v>
          </cell>
          <cell r="D50">
            <v>63</v>
          </cell>
        </row>
        <row r="51">
          <cell r="C51" t="str">
            <v>PARADEEP</v>
          </cell>
          <cell r="D51">
            <v>63</v>
          </cell>
        </row>
        <row r="52">
          <cell r="C52" t="str">
            <v>SAMBALPUR</v>
          </cell>
          <cell r="D52">
            <v>63</v>
          </cell>
        </row>
        <row r="53">
          <cell r="C53" t="str">
            <v>TALCHER</v>
          </cell>
          <cell r="D53">
            <v>63</v>
          </cell>
        </row>
        <row r="54">
          <cell r="C54" t="str">
            <v>BARIPADA</v>
          </cell>
          <cell r="D54">
            <v>63</v>
          </cell>
        </row>
        <row r="55">
          <cell r="C55" t="str">
            <v>JARKA</v>
          </cell>
          <cell r="D55">
            <v>63</v>
          </cell>
        </row>
        <row r="56">
          <cell r="C56" t="str">
            <v>JALESWAR</v>
          </cell>
          <cell r="D56">
            <v>63</v>
          </cell>
        </row>
        <row r="57">
          <cell r="C57" t="str">
            <v>NISCHINTKOILI</v>
          </cell>
          <cell r="D57">
            <v>63</v>
          </cell>
        </row>
        <row r="58">
          <cell r="C58" t="str">
            <v>BALUGAON</v>
          </cell>
          <cell r="D58">
            <v>63</v>
          </cell>
        </row>
        <row r="59">
          <cell r="C59" t="str">
            <v>KESHPUR</v>
          </cell>
        </row>
        <row r="60">
          <cell r="C60" t="str">
            <v>NAUGAON</v>
          </cell>
        </row>
        <row r="61">
          <cell r="C61" t="str">
            <v>NIRAKARPUR</v>
          </cell>
        </row>
        <row r="62">
          <cell r="C62" t="str">
            <v>SIMULIA</v>
          </cell>
        </row>
        <row r="63">
          <cell r="C63" t="str">
            <v>RANIGUDA</v>
          </cell>
        </row>
        <row r="64">
          <cell r="C64" t="str">
            <v>BETANATI</v>
          </cell>
        </row>
        <row r="65">
          <cell r="C65" t="str">
            <v>PUNANGA</v>
          </cell>
        </row>
        <row r="66">
          <cell r="C66" t="str">
            <v>SIMILIGUDA</v>
          </cell>
        </row>
        <row r="67">
          <cell r="C67" t="str">
            <v>MALKANGIRI</v>
          </cell>
        </row>
        <row r="68">
          <cell r="C68" t="str">
            <v>CHILIKA</v>
          </cell>
        </row>
        <row r="69">
          <cell r="C69" t="str">
            <v>TINIMUHANI</v>
          </cell>
        </row>
        <row r="70">
          <cell r="C70" t="str">
            <v>CHANDIKHOL</v>
          </cell>
          <cell r="D70">
            <v>63</v>
          </cell>
        </row>
        <row r="71">
          <cell r="C71" t="str">
            <v>SANTHARA</v>
          </cell>
        </row>
        <row r="72">
          <cell r="C72" t="str">
            <v>BANASARA</v>
          </cell>
        </row>
        <row r="73">
          <cell r="C73" t="str">
            <v>BALIPADA</v>
          </cell>
        </row>
        <row r="74">
          <cell r="C74" t="str">
            <v>TIRTOL</v>
          </cell>
        </row>
        <row r="75">
          <cell r="C75" t="str">
            <v>GUNUPUR</v>
          </cell>
          <cell r="D75">
            <v>105</v>
          </cell>
        </row>
        <row r="76">
          <cell r="C76" t="str">
            <v>PARALAKHEMUNDI</v>
          </cell>
        </row>
        <row r="77">
          <cell r="C77" t="str">
            <v>ROURKELA</v>
          </cell>
        </row>
        <row r="78">
          <cell r="C78" t="str">
            <v>RAHAMA</v>
          </cell>
          <cell r="D78">
            <v>63</v>
          </cell>
        </row>
        <row r="79">
          <cell r="C79" t="str">
            <v>BARI</v>
          </cell>
        </row>
        <row r="80">
          <cell r="C80" t="str">
            <v>TIGIRIA</v>
          </cell>
          <cell r="D80">
            <v>63</v>
          </cell>
        </row>
        <row r="81">
          <cell r="C81" t="str">
            <v>AGARPADA</v>
          </cell>
        </row>
        <row r="82">
          <cell r="C82" t="str">
            <v>BANSA</v>
          </cell>
        </row>
        <row r="83">
          <cell r="C83" t="str">
            <v>KANTIGADIA</v>
          </cell>
        </row>
        <row r="84">
          <cell r="C84" t="str">
            <v>ANANDPUR</v>
          </cell>
          <cell r="D84">
            <v>63</v>
          </cell>
        </row>
        <row r="85">
          <cell r="C85" t="str">
            <v>DEOGARH</v>
          </cell>
          <cell r="D85">
            <v>125</v>
          </cell>
        </row>
        <row r="86">
          <cell r="C86" t="str">
            <v>RAYAGADA</v>
          </cell>
          <cell r="D86">
            <v>85</v>
          </cell>
        </row>
        <row r="87">
          <cell r="C87" t="str">
            <v>KESINGA</v>
          </cell>
        </row>
        <row r="88">
          <cell r="C88" t="str">
            <v>KUAKHIA</v>
          </cell>
          <cell r="D88">
            <v>63</v>
          </cell>
        </row>
        <row r="89">
          <cell r="C89" t="str">
            <v>PHULBANI</v>
          </cell>
          <cell r="D89">
            <v>85</v>
          </cell>
        </row>
        <row r="90">
          <cell r="C90" t="str">
            <v>PURUNAKATAK</v>
          </cell>
          <cell r="D90">
            <v>85</v>
          </cell>
        </row>
        <row r="91">
          <cell r="C91" t="str">
            <v>JAYPATNA</v>
          </cell>
        </row>
        <row r="92">
          <cell r="C92" t="str">
            <v>BHANJANAGAR</v>
          </cell>
        </row>
        <row r="93">
          <cell r="C93" t="str">
            <v>PADMAPUR</v>
          </cell>
        </row>
        <row r="94">
          <cell r="C94" t="str">
            <v>RAJPUR JALESWAR</v>
          </cell>
        </row>
        <row r="95">
          <cell r="C95" t="str">
            <v>UMERKOT</v>
          </cell>
          <cell r="D95">
            <v>105</v>
          </cell>
        </row>
        <row r="96">
          <cell r="C96" t="str">
            <v>SIKO</v>
          </cell>
        </row>
        <row r="97">
          <cell r="C97" t="str">
            <v>PHULNAKHARA</v>
          </cell>
          <cell r="D97">
            <v>63</v>
          </cell>
        </row>
        <row r="98">
          <cell r="C98" t="str">
            <v>PATTAMUNDAI</v>
          </cell>
          <cell r="D98">
            <v>63</v>
          </cell>
        </row>
        <row r="99">
          <cell r="C99" t="str">
            <v>PADMAPUR (BARGARH)</v>
          </cell>
          <cell r="D99">
            <v>105</v>
          </cell>
        </row>
        <row r="100">
          <cell r="C100" t="str">
            <v>BALIMELA</v>
          </cell>
          <cell r="D100">
            <v>205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5"/>
  <sheetViews>
    <sheetView tabSelected="1" workbookViewId="0">
      <selection activeCell="T5" sqref="T5"/>
    </sheetView>
  </sheetViews>
  <sheetFormatPr defaultRowHeight="15"/>
  <cols>
    <col min="1" max="1" width="0.85546875" style="17" customWidth="1"/>
    <col min="2" max="2" width="4.140625" style="17" customWidth="1"/>
    <col min="3" max="3" width="9.7109375" style="17" bestFit="1" customWidth="1"/>
    <col min="4" max="4" width="12.85546875" style="17" customWidth="1"/>
    <col min="5" max="5" width="8.7109375" style="17" bestFit="1" customWidth="1"/>
    <col min="6" max="6" width="6.7109375" style="17" customWidth="1"/>
    <col min="7" max="7" width="14.7109375" style="17" customWidth="1"/>
    <col min="8" max="8" width="6.5703125" style="17" customWidth="1"/>
    <col min="9" max="9" width="7.140625" style="18" customWidth="1"/>
    <col min="10" max="10" width="6.85546875" style="18" customWidth="1"/>
    <col min="11" max="11" width="7" style="18" customWidth="1"/>
    <col min="12" max="12" width="9.42578125" style="18" customWidth="1"/>
    <col min="13" max="16384" width="9.140625" style="17"/>
  </cols>
  <sheetData>
    <row r="1" spans="2:17" ht="15.75" thickBot="1"/>
    <row r="2" spans="2:17" ht="80.25" customHeight="1" thickBot="1">
      <c r="B2" s="8"/>
      <c r="C2" s="9"/>
      <c r="D2" s="9"/>
      <c r="E2" s="9"/>
      <c r="F2" s="9"/>
      <c r="G2" s="9"/>
      <c r="H2" s="9"/>
      <c r="I2" s="10" t="s">
        <v>16</v>
      </c>
      <c r="J2" s="10"/>
      <c r="K2" s="10"/>
      <c r="L2" s="11"/>
    </row>
    <row r="3" spans="2:17" ht="92.25" customHeight="1" thickBot="1">
      <c r="B3" s="19" t="s">
        <v>18</v>
      </c>
      <c r="C3" s="20"/>
      <c r="D3" s="20"/>
      <c r="E3" s="20"/>
      <c r="F3" s="20"/>
      <c r="G3" s="20"/>
      <c r="H3" s="21"/>
      <c r="I3" s="12" t="s">
        <v>91</v>
      </c>
      <c r="J3" s="12"/>
      <c r="K3" s="12"/>
      <c r="L3" s="13"/>
      <c r="M3" s="18"/>
      <c r="N3" s="18"/>
      <c r="O3" s="3"/>
      <c r="Q3" s="18"/>
    </row>
    <row r="4" spans="2:17" s="1" customFormat="1" ht="15" customHeight="1" thickBot="1">
      <c r="B4" s="22" t="s">
        <v>2</v>
      </c>
      <c r="C4" s="23" t="s">
        <v>5</v>
      </c>
      <c r="D4" s="23" t="s">
        <v>6</v>
      </c>
      <c r="E4" s="23" t="s">
        <v>1</v>
      </c>
      <c r="F4" s="23" t="s">
        <v>7</v>
      </c>
      <c r="G4" s="23" t="s">
        <v>8</v>
      </c>
      <c r="H4" s="23" t="s">
        <v>9</v>
      </c>
      <c r="I4" s="24" t="s">
        <v>10</v>
      </c>
      <c r="J4" s="24" t="s">
        <v>3</v>
      </c>
      <c r="K4" s="24" t="s">
        <v>4</v>
      </c>
      <c r="L4" s="25" t="s">
        <v>11</v>
      </c>
      <c r="N4" s="17"/>
    </row>
    <row r="5" spans="2:17" s="1" customFormat="1" ht="15" customHeight="1">
      <c r="B5" s="26">
        <v>1</v>
      </c>
      <c r="C5" s="27" t="s">
        <v>29</v>
      </c>
      <c r="D5" s="27" t="s">
        <v>30</v>
      </c>
      <c r="E5" s="27" t="s">
        <v>31</v>
      </c>
      <c r="F5" s="27" t="s">
        <v>12</v>
      </c>
      <c r="G5" s="27" t="s">
        <v>32</v>
      </c>
      <c r="H5" s="27">
        <v>3</v>
      </c>
      <c r="I5" s="28">
        <f>VLOOKUP(G5,'[1]NAMKAR '!$C$3:$D$110,2,FALSE)</f>
        <v>63</v>
      </c>
      <c r="J5" s="28">
        <f>H5*1</f>
        <v>3</v>
      </c>
      <c r="K5" s="28">
        <v>25</v>
      </c>
      <c r="L5" s="29">
        <f>H5*I5+J5+K5</f>
        <v>217</v>
      </c>
      <c r="N5" s="17"/>
    </row>
    <row r="6" spans="2:17" s="1" customFormat="1" ht="15" customHeight="1">
      <c r="B6" s="30">
        <v>2</v>
      </c>
      <c r="C6" s="31" t="s">
        <v>29</v>
      </c>
      <c r="D6" s="31" t="s">
        <v>33</v>
      </c>
      <c r="E6" s="31" t="s">
        <v>34</v>
      </c>
      <c r="F6" s="31" t="s">
        <v>12</v>
      </c>
      <c r="G6" s="31" t="s">
        <v>35</v>
      </c>
      <c r="H6" s="31">
        <v>17</v>
      </c>
      <c r="I6" s="32">
        <f>VLOOKUP(G6,'[1]NAMKAR '!$C$3:$D$110,2,FALSE)</f>
        <v>40</v>
      </c>
      <c r="J6" s="32">
        <f t="shared" ref="J6:J26" si="0">H6*1</f>
        <v>17</v>
      </c>
      <c r="K6" s="32">
        <v>25</v>
      </c>
      <c r="L6" s="33">
        <f t="shared" ref="L6:L26" si="1">H6*I6+J6+K6</f>
        <v>722</v>
      </c>
      <c r="N6" s="17"/>
    </row>
    <row r="7" spans="2:17" s="1" customFormat="1" ht="15" customHeight="1">
      <c r="B7" s="30">
        <v>3</v>
      </c>
      <c r="C7" s="31" t="s">
        <v>36</v>
      </c>
      <c r="D7" s="31" t="s">
        <v>37</v>
      </c>
      <c r="E7" s="31" t="s">
        <v>38</v>
      </c>
      <c r="F7" s="31" t="s">
        <v>12</v>
      </c>
      <c r="G7" s="31" t="s">
        <v>17</v>
      </c>
      <c r="H7" s="31">
        <v>8</v>
      </c>
      <c r="I7" s="32">
        <f>VLOOKUP(G7,'[1]NAMKAR '!$C$3:$D$110,2,FALSE)</f>
        <v>63</v>
      </c>
      <c r="J7" s="32">
        <f t="shared" si="0"/>
        <v>8</v>
      </c>
      <c r="K7" s="32">
        <v>25</v>
      </c>
      <c r="L7" s="33">
        <f t="shared" si="1"/>
        <v>537</v>
      </c>
      <c r="N7" s="17"/>
    </row>
    <row r="8" spans="2:17" s="1" customFormat="1" ht="15" customHeight="1">
      <c r="B8" s="30">
        <v>4</v>
      </c>
      <c r="C8" s="31" t="s">
        <v>39</v>
      </c>
      <c r="D8" s="31" t="s">
        <v>40</v>
      </c>
      <c r="E8" s="31" t="s">
        <v>41</v>
      </c>
      <c r="F8" s="31" t="s">
        <v>12</v>
      </c>
      <c r="G8" s="31" t="s">
        <v>14</v>
      </c>
      <c r="H8" s="31">
        <v>19</v>
      </c>
      <c r="I8" s="32">
        <f>VLOOKUP(G8,'[1]NAMKAR '!$C$3:$D$110,2,FALSE)</f>
        <v>70</v>
      </c>
      <c r="J8" s="32">
        <f t="shared" si="0"/>
        <v>19</v>
      </c>
      <c r="K8" s="32">
        <v>25</v>
      </c>
      <c r="L8" s="33">
        <f t="shared" si="1"/>
        <v>1374</v>
      </c>
      <c r="N8" s="17"/>
    </row>
    <row r="9" spans="2:17" s="1" customFormat="1" ht="15" customHeight="1">
      <c r="B9" s="30">
        <v>5</v>
      </c>
      <c r="C9" s="31" t="s">
        <v>42</v>
      </c>
      <c r="D9" s="31" t="s">
        <v>43</v>
      </c>
      <c r="E9" s="31" t="s">
        <v>44</v>
      </c>
      <c r="F9" s="31" t="s">
        <v>12</v>
      </c>
      <c r="G9" s="31" t="s">
        <v>23</v>
      </c>
      <c r="H9" s="31">
        <v>10</v>
      </c>
      <c r="I9" s="32">
        <f>VLOOKUP(G9,'[1]NAMKAR '!$C$3:$D$110,2,FALSE)</f>
        <v>63</v>
      </c>
      <c r="J9" s="32">
        <f t="shared" si="0"/>
        <v>10</v>
      </c>
      <c r="K9" s="32">
        <v>25</v>
      </c>
      <c r="L9" s="33">
        <f t="shared" si="1"/>
        <v>665</v>
      </c>
      <c r="N9" s="17"/>
    </row>
    <row r="10" spans="2:17" s="1" customFormat="1" ht="15" customHeight="1">
      <c r="B10" s="30">
        <v>6</v>
      </c>
      <c r="C10" s="31" t="s">
        <v>45</v>
      </c>
      <c r="D10" s="31" t="s">
        <v>46</v>
      </c>
      <c r="E10" s="31" t="s">
        <v>47</v>
      </c>
      <c r="F10" s="31" t="s">
        <v>12</v>
      </c>
      <c r="G10" s="31" t="s">
        <v>15</v>
      </c>
      <c r="H10" s="31">
        <v>5</v>
      </c>
      <c r="I10" s="32">
        <f>VLOOKUP(G10,'[1]NAMKAR '!$C$3:$D$110,2,FALSE)</f>
        <v>63</v>
      </c>
      <c r="J10" s="32">
        <f t="shared" si="0"/>
        <v>5</v>
      </c>
      <c r="K10" s="32">
        <v>25</v>
      </c>
      <c r="L10" s="33">
        <f t="shared" si="1"/>
        <v>345</v>
      </c>
      <c r="N10" s="17"/>
    </row>
    <row r="11" spans="2:17" s="1" customFormat="1" ht="15" customHeight="1">
      <c r="B11" s="30">
        <v>7</v>
      </c>
      <c r="C11" s="31" t="s">
        <v>45</v>
      </c>
      <c r="D11" s="31" t="s">
        <v>48</v>
      </c>
      <c r="E11" s="31" t="s">
        <v>27</v>
      </c>
      <c r="F11" s="31" t="s">
        <v>12</v>
      </c>
      <c r="G11" s="31" t="s">
        <v>17</v>
      </c>
      <c r="H11" s="31">
        <v>10</v>
      </c>
      <c r="I11" s="32">
        <f>VLOOKUP(G11,'[1]NAMKAR '!$C$3:$D$110,2,FALSE)</f>
        <v>63</v>
      </c>
      <c r="J11" s="32">
        <f t="shared" si="0"/>
        <v>10</v>
      </c>
      <c r="K11" s="32">
        <v>25</v>
      </c>
      <c r="L11" s="33">
        <f t="shared" si="1"/>
        <v>665</v>
      </c>
      <c r="N11" s="17"/>
    </row>
    <row r="12" spans="2:17" s="1" customFormat="1" ht="15" customHeight="1">
      <c r="B12" s="30">
        <v>8</v>
      </c>
      <c r="C12" s="31" t="s">
        <v>49</v>
      </c>
      <c r="D12" s="31" t="s">
        <v>50</v>
      </c>
      <c r="E12" s="31" t="s">
        <v>51</v>
      </c>
      <c r="F12" s="31" t="s">
        <v>12</v>
      </c>
      <c r="G12" s="31" t="s">
        <v>52</v>
      </c>
      <c r="H12" s="31">
        <v>4</v>
      </c>
      <c r="I12" s="32">
        <f>VLOOKUP(G12,'[1]NAMKAR '!$C$3:$D$110,2,FALSE)</f>
        <v>63</v>
      </c>
      <c r="J12" s="32">
        <f t="shared" si="0"/>
        <v>4</v>
      </c>
      <c r="K12" s="32">
        <v>25</v>
      </c>
      <c r="L12" s="33">
        <f t="shared" si="1"/>
        <v>281</v>
      </c>
      <c r="N12" s="17"/>
    </row>
    <row r="13" spans="2:17" s="1" customFormat="1" ht="15" customHeight="1">
      <c r="B13" s="30">
        <v>9</v>
      </c>
      <c r="C13" s="31" t="s">
        <v>53</v>
      </c>
      <c r="D13" s="31" t="s">
        <v>54</v>
      </c>
      <c r="E13" s="31" t="s">
        <v>55</v>
      </c>
      <c r="F13" s="31" t="s">
        <v>12</v>
      </c>
      <c r="G13" s="31" t="s">
        <v>56</v>
      </c>
      <c r="H13" s="31">
        <v>4</v>
      </c>
      <c r="I13" s="32">
        <f>VLOOKUP(G13,'[1]NAMKAR '!$C$3:$D$110,2,FALSE)</f>
        <v>63</v>
      </c>
      <c r="J13" s="32">
        <f t="shared" si="0"/>
        <v>4</v>
      </c>
      <c r="K13" s="32">
        <v>25</v>
      </c>
      <c r="L13" s="33">
        <f t="shared" si="1"/>
        <v>281</v>
      </c>
      <c r="N13" s="17"/>
    </row>
    <row r="14" spans="2:17" s="1" customFormat="1" ht="15" customHeight="1">
      <c r="B14" s="30">
        <v>10</v>
      </c>
      <c r="C14" s="31" t="s">
        <v>57</v>
      </c>
      <c r="D14" s="31" t="s">
        <v>58</v>
      </c>
      <c r="E14" s="31" t="s">
        <v>59</v>
      </c>
      <c r="F14" s="31" t="s">
        <v>12</v>
      </c>
      <c r="G14" s="31" t="s">
        <v>13</v>
      </c>
      <c r="H14" s="31">
        <v>4</v>
      </c>
      <c r="I14" s="32">
        <f>VLOOKUP(G14,'[1]NAMKAR '!$C$3:$D$110,2,FALSE)</f>
        <v>90</v>
      </c>
      <c r="J14" s="32">
        <f t="shared" si="0"/>
        <v>4</v>
      </c>
      <c r="K14" s="32">
        <v>25</v>
      </c>
      <c r="L14" s="33">
        <f t="shared" si="1"/>
        <v>389</v>
      </c>
      <c r="N14" s="17"/>
    </row>
    <row r="15" spans="2:17" s="1" customFormat="1" ht="15" customHeight="1">
      <c r="B15" s="30">
        <v>11</v>
      </c>
      <c r="C15" s="31" t="s">
        <v>60</v>
      </c>
      <c r="D15" s="31" t="s">
        <v>61</v>
      </c>
      <c r="E15" s="31" t="s">
        <v>62</v>
      </c>
      <c r="F15" s="31" t="s">
        <v>12</v>
      </c>
      <c r="G15" s="31" t="s">
        <v>15</v>
      </c>
      <c r="H15" s="31">
        <v>5</v>
      </c>
      <c r="I15" s="32">
        <f>VLOOKUP(G15,'[1]NAMKAR '!$C$3:$D$110,2,FALSE)</f>
        <v>63</v>
      </c>
      <c r="J15" s="32">
        <f t="shared" si="0"/>
        <v>5</v>
      </c>
      <c r="K15" s="32">
        <v>25</v>
      </c>
      <c r="L15" s="33">
        <f t="shared" si="1"/>
        <v>345</v>
      </c>
      <c r="N15" s="17"/>
    </row>
    <row r="16" spans="2:17" s="1" customFormat="1" ht="15" customHeight="1">
      <c r="B16" s="30">
        <v>12</v>
      </c>
      <c r="C16" s="31" t="s">
        <v>63</v>
      </c>
      <c r="D16" s="31" t="s">
        <v>64</v>
      </c>
      <c r="E16" s="31" t="s">
        <v>65</v>
      </c>
      <c r="F16" s="31" t="s">
        <v>12</v>
      </c>
      <c r="G16" s="31" t="s">
        <v>22</v>
      </c>
      <c r="H16" s="31">
        <v>7</v>
      </c>
      <c r="I16" s="32">
        <f>VLOOKUP(G16,'[1]NAMKAR '!$C$3:$D$110,2,FALSE)</f>
        <v>63</v>
      </c>
      <c r="J16" s="32">
        <f t="shared" si="0"/>
        <v>7</v>
      </c>
      <c r="K16" s="32">
        <v>25</v>
      </c>
      <c r="L16" s="33">
        <f t="shared" si="1"/>
        <v>473</v>
      </c>
      <c r="N16" s="17"/>
    </row>
    <row r="17" spans="2:14" s="1" customFormat="1" ht="15" customHeight="1">
      <c r="B17" s="30">
        <v>13</v>
      </c>
      <c r="C17" s="31" t="s">
        <v>63</v>
      </c>
      <c r="D17" s="31" t="s">
        <v>66</v>
      </c>
      <c r="E17" s="31" t="s">
        <v>67</v>
      </c>
      <c r="F17" s="31" t="s">
        <v>12</v>
      </c>
      <c r="G17" s="31" t="s">
        <v>32</v>
      </c>
      <c r="H17" s="31">
        <v>3</v>
      </c>
      <c r="I17" s="32">
        <f>VLOOKUP(G17,'[1]NAMKAR '!$C$3:$D$110,2,FALSE)</f>
        <v>63</v>
      </c>
      <c r="J17" s="32">
        <f t="shared" si="0"/>
        <v>3</v>
      </c>
      <c r="K17" s="32">
        <v>25</v>
      </c>
      <c r="L17" s="33">
        <f t="shared" si="1"/>
        <v>217</v>
      </c>
      <c r="N17" s="17"/>
    </row>
    <row r="18" spans="2:14" s="1" customFormat="1" ht="15" customHeight="1">
      <c r="B18" s="30">
        <v>14</v>
      </c>
      <c r="C18" s="31" t="s">
        <v>63</v>
      </c>
      <c r="D18" s="31" t="s">
        <v>68</v>
      </c>
      <c r="E18" s="31" t="s">
        <v>69</v>
      </c>
      <c r="F18" s="31" t="s">
        <v>12</v>
      </c>
      <c r="G18" s="31" t="s">
        <v>17</v>
      </c>
      <c r="H18" s="31">
        <v>8</v>
      </c>
      <c r="I18" s="32">
        <f>VLOOKUP(G18,'[1]NAMKAR '!$C$3:$D$110,2,FALSE)</f>
        <v>63</v>
      </c>
      <c r="J18" s="32">
        <f t="shared" si="0"/>
        <v>8</v>
      </c>
      <c r="K18" s="32">
        <v>25</v>
      </c>
      <c r="L18" s="33">
        <f t="shared" si="1"/>
        <v>537</v>
      </c>
      <c r="N18" s="17"/>
    </row>
    <row r="19" spans="2:14" s="1" customFormat="1" ht="15" customHeight="1">
      <c r="B19" s="30">
        <v>15</v>
      </c>
      <c r="C19" s="31" t="s">
        <v>63</v>
      </c>
      <c r="D19" s="31" t="s">
        <v>70</v>
      </c>
      <c r="E19" s="31" t="s">
        <v>71</v>
      </c>
      <c r="F19" s="31" t="s">
        <v>12</v>
      </c>
      <c r="G19" s="31" t="s">
        <v>28</v>
      </c>
      <c r="H19" s="31">
        <v>4</v>
      </c>
      <c r="I19" s="32">
        <f>VLOOKUP(G19,'[1]NAMKAR '!$C$3:$D$110,2,FALSE)</f>
        <v>63</v>
      </c>
      <c r="J19" s="32">
        <f t="shared" si="0"/>
        <v>4</v>
      </c>
      <c r="K19" s="32">
        <v>25</v>
      </c>
      <c r="L19" s="33">
        <f t="shared" si="1"/>
        <v>281</v>
      </c>
      <c r="N19" s="17"/>
    </row>
    <row r="20" spans="2:14" s="1" customFormat="1" ht="15" customHeight="1">
      <c r="B20" s="30">
        <v>16</v>
      </c>
      <c r="C20" s="31" t="s">
        <v>72</v>
      </c>
      <c r="D20" s="31" t="s">
        <v>73</v>
      </c>
      <c r="E20" s="31" t="s">
        <v>74</v>
      </c>
      <c r="F20" s="31" t="s">
        <v>12</v>
      </c>
      <c r="G20" s="31" t="s">
        <v>19</v>
      </c>
      <c r="H20" s="31">
        <v>13</v>
      </c>
      <c r="I20" s="32">
        <f>VLOOKUP(G20,'[1]NAMKAR '!$C$3:$D$110,2,FALSE)</f>
        <v>85</v>
      </c>
      <c r="J20" s="32">
        <f t="shared" si="0"/>
        <v>13</v>
      </c>
      <c r="K20" s="32">
        <v>25</v>
      </c>
      <c r="L20" s="33">
        <f t="shared" si="1"/>
        <v>1143</v>
      </c>
      <c r="N20" s="17"/>
    </row>
    <row r="21" spans="2:14" s="1" customFormat="1" ht="15" customHeight="1">
      <c r="B21" s="30">
        <v>17</v>
      </c>
      <c r="C21" s="31" t="s">
        <v>72</v>
      </c>
      <c r="D21" s="31" t="s">
        <v>75</v>
      </c>
      <c r="E21" s="31" t="s">
        <v>76</v>
      </c>
      <c r="F21" s="31" t="s">
        <v>12</v>
      </c>
      <c r="G21" s="31" t="s">
        <v>17</v>
      </c>
      <c r="H21" s="31">
        <v>5</v>
      </c>
      <c r="I21" s="32">
        <f>VLOOKUP(G21,'[1]NAMKAR '!$C$3:$D$110,2,FALSE)</f>
        <v>63</v>
      </c>
      <c r="J21" s="32">
        <f t="shared" si="0"/>
        <v>5</v>
      </c>
      <c r="K21" s="32">
        <v>25</v>
      </c>
      <c r="L21" s="33">
        <f t="shared" si="1"/>
        <v>345</v>
      </c>
      <c r="N21" s="17"/>
    </row>
    <row r="22" spans="2:14" s="1" customFormat="1" ht="15" customHeight="1">
      <c r="B22" s="30">
        <v>18</v>
      </c>
      <c r="C22" s="31" t="s">
        <v>77</v>
      </c>
      <c r="D22" s="31" t="s">
        <v>78</v>
      </c>
      <c r="E22" s="31" t="s">
        <v>79</v>
      </c>
      <c r="F22" s="31" t="s">
        <v>12</v>
      </c>
      <c r="G22" s="31" t="s">
        <v>32</v>
      </c>
      <c r="H22" s="31">
        <v>10</v>
      </c>
      <c r="I22" s="32">
        <f>VLOOKUP(G22,'[1]NAMKAR '!$C$3:$D$110,2,FALSE)</f>
        <v>63</v>
      </c>
      <c r="J22" s="32">
        <f t="shared" si="0"/>
        <v>10</v>
      </c>
      <c r="K22" s="32">
        <v>25</v>
      </c>
      <c r="L22" s="33">
        <f t="shared" si="1"/>
        <v>665</v>
      </c>
      <c r="N22" s="17"/>
    </row>
    <row r="23" spans="2:14" s="1" customFormat="1" ht="15" customHeight="1">
      <c r="B23" s="30">
        <v>19</v>
      </c>
      <c r="C23" s="31" t="s">
        <v>80</v>
      </c>
      <c r="D23" s="31" t="s">
        <v>81</v>
      </c>
      <c r="E23" s="31" t="s">
        <v>24</v>
      </c>
      <c r="F23" s="31" t="s">
        <v>12</v>
      </c>
      <c r="G23" s="31" t="s">
        <v>23</v>
      </c>
      <c r="H23" s="31">
        <v>7</v>
      </c>
      <c r="I23" s="32">
        <f>VLOOKUP(G23,'[1]NAMKAR '!$C$3:$D$110,2,FALSE)</f>
        <v>63</v>
      </c>
      <c r="J23" s="32">
        <f t="shared" si="0"/>
        <v>7</v>
      </c>
      <c r="K23" s="32">
        <v>25</v>
      </c>
      <c r="L23" s="33">
        <f t="shared" si="1"/>
        <v>473</v>
      </c>
      <c r="N23" s="17"/>
    </row>
    <row r="24" spans="2:14" s="1" customFormat="1" ht="15" customHeight="1">
      <c r="B24" s="30">
        <v>20</v>
      </c>
      <c r="C24" s="31" t="s">
        <v>82</v>
      </c>
      <c r="D24" s="31" t="s">
        <v>83</v>
      </c>
      <c r="E24" s="31" t="s">
        <v>84</v>
      </c>
      <c r="F24" s="31" t="s">
        <v>12</v>
      </c>
      <c r="G24" s="31" t="s">
        <v>20</v>
      </c>
      <c r="H24" s="31">
        <v>12</v>
      </c>
      <c r="I24" s="32">
        <f>VLOOKUP(G24,'[1]NAMKAR '!$C$3:$D$110,2,FALSE)</f>
        <v>105</v>
      </c>
      <c r="J24" s="32">
        <f t="shared" si="0"/>
        <v>12</v>
      </c>
      <c r="K24" s="32">
        <v>25</v>
      </c>
      <c r="L24" s="33">
        <f t="shared" si="1"/>
        <v>1297</v>
      </c>
      <c r="N24" s="17"/>
    </row>
    <row r="25" spans="2:14" s="1" customFormat="1" ht="15" customHeight="1">
      <c r="B25" s="30">
        <v>21</v>
      </c>
      <c r="C25" s="31" t="s">
        <v>82</v>
      </c>
      <c r="D25" s="31" t="s">
        <v>85</v>
      </c>
      <c r="E25" s="31" t="s">
        <v>86</v>
      </c>
      <c r="F25" s="31" t="s">
        <v>12</v>
      </c>
      <c r="G25" s="31" t="s">
        <v>87</v>
      </c>
      <c r="H25" s="31">
        <v>4</v>
      </c>
      <c r="I25" s="32">
        <f>VLOOKUP(G25,'[1]NAMKAR '!$C$3:$D$110,2,FALSE)</f>
        <v>90</v>
      </c>
      <c r="J25" s="32">
        <f t="shared" si="0"/>
        <v>4</v>
      </c>
      <c r="K25" s="32">
        <v>25</v>
      </c>
      <c r="L25" s="33">
        <f t="shared" si="1"/>
        <v>389</v>
      </c>
      <c r="N25" s="17"/>
    </row>
    <row r="26" spans="2:14" s="1" customFormat="1" ht="15" customHeight="1" thickBot="1">
      <c r="B26" s="34">
        <v>22</v>
      </c>
      <c r="C26" s="35" t="s">
        <v>88</v>
      </c>
      <c r="D26" s="35" t="s">
        <v>89</v>
      </c>
      <c r="E26" s="35" t="s">
        <v>25</v>
      </c>
      <c r="F26" s="35" t="s">
        <v>12</v>
      </c>
      <c r="G26" s="35" t="s">
        <v>21</v>
      </c>
      <c r="H26" s="35">
        <v>11</v>
      </c>
      <c r="I26" s="36">
        <f>VLOOKUP(G26,'[1]NAMKAR '!$C$3:$D$110,2,FALSE)</f>
        <v>63</v>
      </c>
      <c r="J26" s="36">
        <f t="shared" si="0"/>
        <v>11</v>
      </c>
      <c r="K26" s="36">
        <v>25</v>
      </c>
      <c r="L26" s="37">
        <f t="shared" si="1"/>
        <v>729</v>
      </c>
      <c r="N26" s="17"/>
    </row>
    <row r="27" spans="2:14" s="1" customFormat="1" ht="15" customHeight="1" thickBot="1">
      <c r="B27" s="14" t="s">
        <v>90</v>
      </c>
      <c r="C27" s="15"/>
      <c r="D27" s="15"/>
      <c r="E27" s="15"/>
      <c r="F27" s="15"/>
      <c r="G27" s="15"/>
      <c r="H27" s="15"/>
      <c r="I27" s="15"/>
      <c r="J27" s="15"/>
      <c r="K27" s="16"/>
      <c r="L27" s="4">
        <f>SUM(L5:L26)</f>
        <v>12370</v>
      </c>
      <c r="N27" s="17"/>
    </row>
    <row r="28" spans="2:14" s="1" customFormat="1" ht="15" customHeight="1" thickBot="1">
      <c r="B28" s="38"/>
      <c r="C28" s="39"/>
      <c r="D28" s="39"/>
      <c r="E28" s="39"/>
      <c r="F28" s="39"/>
      <c r="G28" s="39"/>
      <c r="H28" s="40">
        <f>SUM(H5:H26)</f>
        <v>173</v>
      </c>
      <c r="I28" s="41"/>
      <c r="J28" s="41"/>
      <c r="K28" s="41"/>
      <c r="L28" s="41"/>
      <c r="N28" s="17"/>
    </row>
    <row r="29" spans="2:14" s="2" customFormat="1" ht="33" customHeight="1" thickBot="1">
      <c r="B29" s="5" t="s">
        <v>26</v>
      </c>
      <c r="C29" s="6"/>
      <c r="D29" s="6"/>
      <c r="E29" s="6"/>
      <c r="F29" s="6"/>
      <c r="G29" s="6"/>
      <c r="H29" s="6"/>
      <c r="I29" s="6"/>
      <c r="J29" s="6"/>
      <c r="K29" s="6"/>
      <c r="L29" s="7"/>
    </row>
    <row r="30" spans="2:14" s="2" customFormat="1" ht="30" customHeight="1" thickBot="1">
      <c r="B30" s="42" t="s">
        <v>0</v>
      </c>
      <c r="C30" s="43"/>
      <c r="D30" s="43"/>
      <c r="E30" s="43"/>
      <c r="F30" s="43"/>
      <c r="G30" s="43"/>
      <c r="H30" s="43"/>
      <c r="I30" s="43"/>
      <c r="J30" s="43"/>
      <c r="K30" s="43"/>
      <c r="L30" s="44"/>
    </row>
    <row r="35" spans="10:12" s="17" customFormat="1">
      <c r="J35" s="18"/>
      <c r="K35" s="18"/>
      <c r="L35" s="18"/>
    </row>
  </sheetData>
  <sortState ref="C5:L52">
    <sortCondition ref="C5:C52"/>
    <sortCondition ref="D5:D52"/>
  </sortState>
  <mergeCells count="7">
    <mergeCell ref="B30:L30"/>
    <mergeCell ref="B29:L29"/>
    <mergeCell ref="B2:H2"/>
    <mergeCell ref="B3:H3"/>
    <mergeCell ref="I2:L2"/>
    <mergeCell ref="I3:L3"/>
    <mergeCell ref="B27:K27"/>
  </mergeCells>
  <conditionalFormatting sqref="D30:D1048576 D2:D28">
    <cfRule type="duplicateValues" dxfId="0" priority="3"/>
  </conditionalFormatting>
  <pageMargins left="0.37" right="0.19685039370078741" top="0.59" bottom="0.71" header="0.15748031496062992" footer="0.31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2026-06-03T07:16:47Z</cp:lastPrinted>
  <dcterms:created xsi:type="dcterms:W3CDTF">2023-03-02T07:52:20Z</dcterms:created>
  <dcterms:modified xsi:type="dcterms:W3CDTF">2026-06-03T07:22:17Z</dcterms:modified>
</cp:coreProperties>
</file>