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2" i="1"/>
  <c r="J10"/>
  <c r="I10"/>
  <c r="H10"/>
  <c r="L10" s="1"/>
  <c r="J9"/>
  <c r="I9"/>
  <c r="H9"/>
  <c r="J8"/>
  <c r="I8"/>
  <c r="H8"/>
  <c r="L8" s="1"/>
  <c r="J7"/>
  <c r="I7"/>
  <c r="H7"/>
  <c r="J6"/>
  <c r="I6"/>
  <c r="H6"/>
  <c r="L6" s="1"/>
  <c r="J5"/>
  <c r="I5"/>
  <c r="H5"/>
  <c r="J4"/>
  <c r="I4"/>
  <c r="H4"/>
  <c r="L4" s="1"/>
  <c r="L5" l="1"/>
  <c r="L7"/>
  <c r="L9"/>
  <c r="L11"/>
</calcChain>
</file>

<file path=xl/sharedStrings.xml><?xml version="1.0" encoding="utf-8"?>
<sst xmlns="http://schemas.openxmlformats.org/spreadsheetml/2006/main" count="61" uniqueCount="43">
  <si>
    <t>INVOICE
PRAGATI LOGISTICS,SAMANTA SAHI KHUNTIA LANE,8984191006
GST No:21AGHPB9356M1Z9</t>
  </si>
  <si>
    <t>Thanking you for your business.
PRAGATI LOGISTICS</t>
  </si>
  <si>
    <t xml:space="preserve">NILACHAKRA INDUSTRIES LIMITED
ADDRESS:MANGULI,CUTTACK,754025,9437074139
GST NO:21AAGCN1510K1ZX
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</si>
  <si>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</si>
  <si>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</si>
  <si>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</si>
  <si>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</si>
  <si>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</si>
  <si>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</si>
  <si>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</si>
  <si>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</si>
  <si>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</si>
  <si>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</si>
  <si>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</si>
  <si>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</si>
  <si>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CTC</t>
  </si>
  <si>
    <t>BERHAMPUR</t>
  </si>
  <si>
    <t>BALASORE</t>
  </si>
  <si>
    <t>Kindly, verify &amp; confirm within 7 days, else GST will be filed by 20th DEC, 2024. 
GST to be paid by Consignor under Reverse Charge Mechanism(RCM) as per GST.</t>
  </si>
  <si>
    <t>PARTY NAME</t>
  </si>
  <si>
    <t>07/11/2024</t>
  </si>
  <si>
    <t>PL/JA/18284</t>
  </si>
  <si>
    <t>400461</t>
  </si>
  <si>
    <t>MAA MANGALA ENTERPRISES</t>
  </si>
  <si>
    <t>08/11/2024</t>
  </si>
  <si>
    <t>PL/JA/18362</t>
  </si>
  <si>
    <t>400466</t>
  </si>
  <si>
    <t>22/11/2024</t>
  </si>
  <si>
    <t>PL/JA/19251</t>
  </si>
  <si>
    <t>2425</t>
  </si>
  <si>
    <t>26/11/2024</t>
  </si>
  <si>
    <t>PL/JA/19502</t>
  </si>
  <si>
    <t>400526</t>
  </si>
  <si>
    <t>PL/JA/19503</t>
  </si>
  <si>
    <t>400527</t>
  </si>
  <si>
    <t>NAYAK AUTO Agency</t>
  </si>
  <si>
    <t>28/11/2024</t>
  </si>
  <si>
    <t>PL/JA/19687</t>
  </si>
  <si>
    <t>400533</t>
  </si>
  <si>
    <t>PL/JA/19688</t>
  </si>
  <si>
    <t>400535</t>
  </si>
  <si>
    <t>(RUPEES TWO THOUSAND EIGHT HUNDRED FORTY TWO ONLY)</t>
  </si>
  <si>
    <t xml:space="preserve">Bill Date: 30/11/2024
Bill No : 27217
Total Amount: 2842.00
</t>
  </si>
</sst>
</file>

<file path=xl/styles.xml><?xml version="1.0" encoding="utf-8"?>
<styleSheet xmlns="http://schemas.openxmlformats.org/spreadsheetml/2006/main">
  <numFmts count="1">
    <numFmt numFmtId="164" formatCode="dd/mm/yyyy;@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352425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0055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OCTOBER,%202024%20PL/NILACHAKRA%20INDUSTRIES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ROURKELA</v>
          </cell>
          <cell r="G4">
            <v>21</v>
          </cell>
          <cell r="H4">
            <v>60</v>
          </cell>
        </row>
        <row r="5">
          <cell r="F5" t="str">
            <v>BERHAMPUR</v>
          </cell>
          <cell r="G5">
            <v>5</v>
          </cell>
          <cell r="H5">
            <v>45</v>
          </cell>
        </row>
        <row r="6">
          <cell r="F6" t="str">
            <v>SAMBALPUR</v>
          </cell>
          <cell r="G6">
            <v>3</v>
          </cell>
          <cell r="H6">
            <v>50</v>
          </cell>
        </row>
        <row r="7">
          <cell r="F7" t="str">
            <v>BERHAMPUR</v>
          </cell>
          <cell r="G7">
            <v>2</v>
          </cell>
          <cell r="H7">
            <v>45</v>
          </cell>
        </row>
        <row r="8">
          <cell r="F8" t="str">
            <v>ROURKELA</v>
          </cell>
          <cell r="G8">
            <v>2</v>
          </cell>
          <cell r="H8">
            <v>60</v>
          </cell>
        </row>
        <row r="9">
          <cell r="F9" t="str">
            <v>BALASORE</v>
          </cell>
          <cell r="G9">
            <v>2</v>
          </cell>
          <cell r="H9">
            <v>40</v>
          </cell>
        </row>
        <row r="10">
          <cell r="F10" t="str">
            <v>BERHAMPUR</v>
          </cell>
          <cell r="G10">
            <v>10</v>
          </cell>
          <cell r="H10">
            <v>45</v>
          </cell>
        </row>
        <row r="11">
          <cell r="F11" t="str">
            <v>REMUNA</v>
          </cell>
          <cell r="G11">
            <v>2</v>
          </cell>
          <cell r="H11">
            <v>40</v>
          </cell>
        </row>
        <row r="12">
          <cell r="F12" t="str">
            <v>BERHAMPUR</v>
          </cell>
          <cell r="G12">
            <v>1</v>
          </cell>
          <cell r="H12">
            <v>45</v>
          </cell>
        </row>
        <row r="13">
          <cell r="F13" t="str">
            <v>BERHAMPUR</v>
          </cell>
          <cell r="G13">
            <v>7</v>
          </cell>
          <cell r="H13">
            <v>45</v>
          </cell>
        </row>
        <row r="14">
          <cell r="F14" t="str">
            <v>SAMBALPUR</v>
          </cell>
          <cell r="G14">
            <v>1</v>
          </cell>
          <cell r="H14">
            <v>50</v>
          </cell>
        </row>
        <row r="15">
          <cell r="F15" t="str">
            <v>BERHAMPUR</v>
          </cell>
          <cell r="G15">
            <v>7</v>
          </cell>
          <cell r="H15">
            <v>45</v>
          </cell>
        </row>
        <row r="16">
          <cell r="F16" t="str">
            <v>BERHAMPUR</v>
          </cell>
          <cell r="G16">
            <v>2</v>
          </cell>
          <cell r="H16">
            <v>45</v>
          </cell>
        </row>
        <row r="17">
          <cell r="F17" t="str">
            <v>SAMBALPUR</v>
          </cell>
          <cell r="G17">
            <v>7</v>
          </cell>
          <cell r="H17">
            <v>50</v>
          </cell>
        </row>
        <row r="18">
          <cell r="F18" t="str">
            <v>ROURKELA</v>
          </cell>
          <cell r="G18">
            <v>4</v>
          </cell>
          <cell r="H18">
            <v>60</v>
          </cell>
        </row>
        <row r="19">
          <cell r="F19" t="str">
            <v>BERHAMPUR</v>
          </cell>
          <cell r="G19">
            <v>10</v>
          </cell>
          <cell r="H19">
            <v>45</v>
          </cell>
        </row>
        <row r="20">
          <cell r="F20" t="str">
            <v>BERHAMPUR</v>
          </cell>
          <cell r="G20">
            <v>5</v>
          </cell>
          <cell r="H20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W4" sqref="W4"/>
    </sheetView>
  </sheetViews>
  <sheetFormatPr defaultRowHeight="15"/>
  <cols>
    <col min="1" max="1" width="3.42578125" style="1" bestFit="1" customWidth="1"/>
    <col min="2" max="2" width="11.42578125" style="13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5.85546875" style="1" customWidth="1"/>
    <col min="8" max="8" width="7" style="1" customWidth="1"/>
    <col min="9" max="9" width="6.85546875" style="1" customWidth="1"/>
    <col min="10" max="10" width="7.42578125" style="1" customWidth="1"/>
    <col min="11" max="11" width="7.140625" style="2" customWidth="1"/>
    <col min="12" max="12" width="8.42578125" style="2" customWidth="1"/>
    <col min="13" max="13" width="27.28515625" style="1" bestFit="1" customWidth="1"/>
    <col min="14" max="16384" width="9.140625" style="1"/>
  </cols>
  <sheetData>
    <row r="1" spans="1:13" ht="90" customHeight="1">
      <c r="A1" s="19"/>
      <c r="B1" s="14"/>
      <c r="C1" s="14"/>
      <c r="D1" s="14"/>
      <c r="E1" s="14"/>
      <c r="F1" s="14"/>
      <c r="G1" s="14"/>
      <c r="H1" s="14"/>
      <c r="I1" s="16" t="s">
        <v>0</v>
      </c>
      <c r="J1" s="17"/>
      <c r="K1" s="17"/>
      <c r="L1" s="18"/>
    </row>
    <row r="2" spans="1:13" ht="72.75" customHeight="1">
      <c r="A2" s="20" t="s">
        <v>2</v>
      </c>
      <c r="B2" s="21"/>
      <c r="C2" s="21"/>
      <c r="D2" s="21"/>
      <c r="E2" s="21"/>
      <c r="F2" s="21"/>
      <c r="G2" s="21"/>
      <c r="H2" s="22"/>
      <c r="I2" s="16" t="s">
        <v>42</v>
      </c>
      <c r="J2" s="17"/>
      <c r="K2" s="17"/>
      <c r="L2" s="18"/>
    </row>
    <row r="3" spans="1:13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4" t="s">
        <v>19</v>
      </c>
    </row>
    <row r="4" spans="1:13">
      <c r="A4" s="6">
        <v>1</v>
      </c>
      <c r="B4" s="7" t="s">
        <v>20</v>
      </c>
      <c r="C4" s="7" t="s">
        <v>21</v>
      </c>
      <c r="D4" s="7" t="s">
        <v>22</v>
      </c>
      <c r="E4" s="8" t="s">
        <v>15</v>
      </c>
      <c r="F4" s="7" t="s">
        <v>16</v>
      </c>
      <c r="G4" s="7">
        <v>5</v>
      </c>
      <c r="H4" s="9">
        <f>VLOOKUP(F4,[1]Invoice!$F$4:$H$20,3,FALSE)</f>
        <v>45</v>
      </c>
      <c r="I4" s="9">
        <f>G4*2</f>
        <v>10</v>
      </c>
      <c r="J4" s="9">
        <f>G4*10</f>
        <v>50</v>
      </c>
      <c r="K4" s="9">
        <v>40</v>
      </c>
      <c r="L4" s="9">
        <f>G4*H4+I4+J4+K4</f>
        <v>325</v>
      </c>
      <c r="M4" s="23" t="s">
        <v>23</v>
      </c>
    </row>
    <row r="5" spans="1:13">
      <c r="A5" s="6">
        <v>2</v>
      </c>
      <c r="B5" s="7" t="s">
        <v>24</v>
      </c>
      <c r="C5" s="7" t="s">
        <v>25</v>
      </c>
      <c r="D5" s="7" t="s">
        <v>26</v>
      </c>
      <c r="E5" s="8" t="s">
        <v>15</v>
      </c>
      <c r="F5" s="7" t="s">
        <v>16</v>
      </c>
      <c r="G5" s="7">
        <v>8</v>
      </c>
      <c r="H5" s="9">
        <f>VLOOKUP(F5,[1]Invoice!$F$4:$H$20,3,FALSE)</f>
        <v>45</v>
      </c>
      <c r="I5" s="9">
        <f t="shared" ref="I5:I10" si="0">G5*2</f>
        <v>16</v>
      </c>
      <c r="J5" s="9">
        <f t="shared" ref="J5:J10" si="1">G5*10</f>
        <v>80</v>
      </c>
      <c r="K5" s="9">
        <v>40</v>
      </c>
      <c r="L5" s="9">
        <f t="shared" ref="L5:L10" si="2">G5*H5+I5+J5+K5</f>
        <v>496</v>
      </c>
      <c r="M5" s="23" t="s">
        <v>23</v>
      </c>
    </row>
    <row r="6" spans="1:13">
      <c r="A6" s="6">
        <v>3</v>
      </c>
      <c r="B6" s="7" t="s">
        <v>27</v>
      </c>
      <c r="C6" s="7" t="s">
        <v>28</v>
      </c>
      <c r="D6" s="7" t="s">
        <v>29</v>
      </c>
      <c r="E6" s="8" t="s">
        <v>15</v>
      </c>
      <c r="F6" s="7" t="s">
        <v>16</v>
      </c>
      <c r="G6" s="7">
        <v>2</v>
      </c>
      <c r="H6" s="9">
        <f>VLOOKUP(F6,[1]Invoice!$F$4:$H$20,3,FALSE)</f>
        <v>45</v>
      </c>
      <c r="I6" s="9">
        <f t="shared" si="0"/>
        <v>4</v>
      </c>
      <c r="J6" s="9">
        <f t="shared" si="1"/>
        <v>20</v>
      </c>
      <c r="K6" s="9">
        <v>40</v>
      </c>
      <c r="L6" s="9">
        <f t="shared" si="2"/>
        <v>154</v>
      </c>
      <c r="M6" s="23" t="s">
        <v>23</v>
      </c>
    </row>
    <row r="7" spans="1:13">
      <c r="A7" s="6">
        <v>4</v>
      </c>
      <c r="B7" s="7" t="s">
        <v>30</v>
      </c>
      <c r="C7" s="7" t="s">
        <v>31</v>
      </c>
      <c r="D7" s="7" t="s">
        <v>32</v>
      </c>
      <c r="E7" s="8" t="s">
        <v>15</v>
      </c>
      <c r="F7" s="7" t="s">
        <v>16</v>
      </c>
      <c r="G7" s="7">
        <v>6</v>
      </c>
      <c r="H7" s="9">
        <f>VLOOKUP(F7,[1]Invoice!$F$4:$H$20,3,FALSE)</f>
        <v>45</v>
      </c>
      <c r="I7" s="9">
        <f t="shared" si="0"/>
        <v>12</v>
      </c>
      <c r="J7" s="9">
        <f t="shared" si="1"/>
        <v>60</v>
      </c>
      <c r="K7" s="9">
        <v>40</v>
      </c>
      <c r="L7" s="9">
        <f t="shared" si="2"/>
        <v>382</v>
      </c>
      <c r="M7" s="23" t="s">
        <v>23</v>
      </c>
    </row>
    <row r="8" spans="1:13">
      <c r="A8" s="6">
        <v>5</v>
      </c>
      <c r="B8" s="7" t="s">
        <v>30</v>
      </c>
      <c r="C8" s="7" t="s">
        <v>33</v>
      </c>
      <c r="D8" s="7" t="s">
        <v>34</v>
      </c>
      <c r="E8" s="8" t="s">
        <v>15</v>
      </c>
      <c r="F8" s="7" t="s">
        <v>17</v>
      </c>
      <c r="G8" s="7">
        <v>9</v>
      </c>
      <c r="H8" s="9">
        <f>VLOOKUP(F8,[1]Invoice!$F$4:$H$20,3,FALSE)</f>
        <v>40</v>
      </c>
      <c r="I8" s="9">
        <f t="shared" si="0"/>
        <v>18</v>
      </c>
      <c r="J8" s="9">
        <f t="shared" si="1"/>
        <v>90</v>
      </c>
      <c r="K8" s="9">
        <v>40</v>
      </c>
      <c r="L8" s="9">
        <f t="shared" si="2"/>
        <v>508</v>
      </c>
      <c r="M8" s="7" t="s">
        <v>35</v>
      </c>
    </row>
    <row r="9" spans="1:13">
      <c r="A9" s="6">
        <v>6</v>
      </c>
      <c r="B9" s="7" t="s">
        <v>36</v>
      </c>
      <c r="C9" s="7" t="s">
        <v>37</v>
      </c>
      <c r="D9" s="7" t="s">
        <v>38</v>
      </c>
      <c r="E9" s="8" t="s">
        <v>15</v>
      </c>
      <c r="F9" s="7" t="s">
        <v>16</v>
      </c>
      <c r="G9" s="7">
        <v>13</v>
      </c>
      <c r="H9" s="9">
        <f>VLOOKUP(F9,[1]Invoice!$F$4:$H$20,3,FALSE)</f>
        <v>45</v>
      </c>
      <c r="I9" s="9">
        <f t="shared" si="0"/>
        <v>26</v>
      </c>
      <c r="J9" s="9">
        <f t="shared" si="1"/>
        <v>130</v>
      </c>
      <c r="K9" s="9">
        <v>40</v>
      </c>
      <c r="L9" s="9">
        <f t="shared" si="2"/>
        <v>781</v>
      </c>
      <c r="M9" s="23" t="s">
        <v>23</v>
      </c>
    </row>
    <row r="10" spans="1:13">
      <c r="A10" s="6">
        <v>7</v>
      </c>
      <c r="B10" s="7" t="s">
        <v>36</v>
      </c>
      <c r="C10" s="7" t="s">
        <v>39</v>
      </c>
      <c r="D10" s="7" t="s">
        <v>40</v>
      </c>
      <c r="E10" s="8" t="s">
        <v>15</v>
      </c>
      <c r="F10" s="7" t="s">
        <v>17</v>
      </c>
      <c r="G10" s="7">
        <v>3</v>
      </c>
      <c r="H10" s="9">
        <f>VLOOKUP(F10,[1]Invoice!$F$4:$H$20,3,FALSE)</f>
        <v>40</v>
      </c>
      <c r="I10" s="9">
        <f t="shared" si="0"/>
        <v>6</v>
      </c>
      <c r="J10" s="9">
        <f t="shared" si="1"/>
        <v>30</v>
      </c>
      <c r="K10" s="9">
        <v>40</v>
      </c>
      <c r="L10" s="9">
        <f t="shared" si="2"/>
        <v>196</v>
      </c>
      <c r="M10" s="7" t="s">
        <v>35</v>
      </c>
    </row>
    <row r="11" spans="1:13">
      <c r="A11" s="24" t="s">
        <v>41</v>
      </c>
      <c r="B11" s="25"/>
      <c r="C11" s="25"/>
      <c r="D11" s="25"/>
      <c r="E11" s="25"/>
      <c r="F11" s="25"/>
      <c r="G11" s="25"/>
      <c r="H11" s="25"/>
      <c r="I11" s="25"/>
      <c r="J11" s="25"/>
      <c r="K11" s="26"/>
      <c r="L11" s="10">
        <f>SUM(L4:L10)</f>
        <v>2842</v>
      </c>
      <c r="M11" s="27"/>
    </row>
    <row r="12" spans="1:13">
      <c r="A12" s="11"/>
      <c r="B12"/>
      <c r="C12"/>
      <c r="D12"/>
      <c r="E12"/>
      <c r="F12"/>
      <c r="G12" s="4">
        <f>SUM(G4:G10)</f>
        <v>46</v>
      </c>
      <c r="H12" s="12"/>
      <c r="I12" s="12"/>
      <c r="J12" s="12"/>
      <c r="K12" s="12"/>
      <c r="L12" s="12"/>
      <c r="M12"/>
    </row>
    <row r="13" spans="1:13" s="3" customFormat="1" ht="30" customHeight="1">
      <c r="A13" s="14" t="s">
        <v>18</v>
      </c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15"/>
    </row>
    <row r="14" spans="1:13" s="3" customFormat="1" ht="30" customHeight="1">
      <c r="A14" s="14" t="s">
        <v>1</v>
      </c>
      <c r="B14" s="14"/>
      <c r="C14" s="14"/>
      <c r="D14" s="14"/>
      <c r="E14" s="14"/>
      <c r="F14" s="14"/>
      <c r="G14" s="14"/>
      <c r="H14" s="14"/>
      <c r="I14" s="14"/>
      <c r="J14" s="14"/>
      <c r="K14" s="15"/>
      <c r="L14" s="15"/>
    </row>
  </sheetData>
  <mergeCells count="7">
    <mergeCell ref="A13:L13"/>
    <mergeCell ref="A14:L14"/>
    <mergeCell ref="I1:L1"/>
    <mergeCell ref="I2:L2"/>
    <mergeCell ref="A1:H1"/>
    <mergeCell ref="A2:H2"/>
    <mergeCell ref="A11:K11"/>
  </mergeCells>
  <pageMargins left="0.3" right="0.3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2024-12-13T13:48:38Z</cp:lastPrinted>
  <dcterms:created xsi:type="dcterms:W3CDTF">2024-11-14T13:30:03Z</dcterms:created>
  <dcterms:modified xsi:type="dcterms:W3CDTF">2024-12-13T13:48:39Z</dcterms:modified>
</cp:coreProperties>
</file>