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8455" windowHeight="11955"/>
  </bookViews>
  <sheets>
    <sheet name="Invoice" sheetId="1" r:id="rId1"/>
    <sheet name="Sheet1" sheetId="2" r:id="rId2"/>
  </sheets>
  <calcPr calcId="124519"/>
</workbook>
</file>

<file path=xl/calcChain.xml><?xml version="1.0" encoding="utf-8"?>
<calcChain xmlns="http://schemas.openxmlformats.org/spreadsheetml/2006/main">
  <c r="H16" i="1"/>
  <c r="G16"/>
  <c r="K14"/>
  <c r="J14"/>
  <c r="M14" s="1"/>
  <c r="K13"/>
  <c r="J13"/>
  <c r="M13" s="1"/>
  <c r="K12"/>
  <c r="J12"/>
  <c r="M12" s="1"/>
  <c r="K11"/>
  <c r="J11"/>
  <c r="M11" s="1"/>
  <c r="K10"/>
  <c r="J10"/>
  <c r="M10" s="1"/>
  <c r="K9"/>
  <c r="J9"/>
  <c r="M9" s="1"/>
  <c r="K8"/>
  <c r="J8"/>
  <c r="M8" s="1"/>
  <c r="K7"/>
  <c r="J7"/>
  <c r="M7" s="1"/>
  <c r="K6"/>
  <c r="J6"/>
  <c r="M6" s="1"/>
  <c r="K5"/>
  <c r="J5"/>
  <c r="K4"/>
  <c r="J4"/>
  <c r="M4" s="1"/>
  <c r="M5" l="1"/>
  <c r="M15"/>
</calcChain>
</file>

<file path=xl/sharedStrings.xml><?xml version="1.0" encoding="utf-8"?>
<sst xmlns="http://schemas.openxmlformats.org/spreadsheetml/2006/main" count="197" uniqueCount="145">
  <si>
    <t>Thanking you for your business.
PRAGATI LOGISTICS</t>
  </si>
  <si>
    <t>SL.</t>
  </si>
  <si>
    <t>DATE</t>
  </si>
  <si>
    <t>LR NO.</t>
  </si>
  <si>
    <t>INV. NO.</t>
  </si>
  <si>
    <t>DESTINATION</t>
  </si>
  <si>
    <t>CASE</t>
  </si>
  <si>
    <t>WEIGHT</t>
  </si>
  <si>
    <t>RATE</t>
  </si>
  <si>
    <t>S.CH.</t>
  </si>
  <si>
    <t>DD.CH.</t>
  </si>
  <si>
    <t>LR CH.</t>
  </si>
  <si>
    <t>AMT.</t>
  </si>
  <si>
    <t>NUAPADA</t>
  </si>
  <si>
    <t>CHIKITI</t>
  </si>
  <si>
    <t>BARBIL</t>
  </si>
  <si>
    <t>TITILAGARH</t>
  </si>
  <si>
    <t>KANTABANJI</t>
  </si>
  <si>
    <t>UMERKOT</t>
  </si>
  <si>
    <t>MALKANGIRI</t>
  </si>
  <si>
    <t>KEONJHAR</t>
  </si>
  <si>
    <t>BHAWANIPATNA</t>
  </si>
  <si>
    <t>BARIPADA</t>
  </si>
  <si>
    <t>INVOICE
PRAGATI LOGISTICS, SAMANTA SAHI
 KHUNTIA LANE,8984191006
GST No:21AGHPB9356M1Z9</t>
  </si>
  <si>
    <t xml:space="preserve">TATA CONSUMER PRODUCTS LIMITED
Address:C/O RASHMI AGENCY
UMANG UDYOG PVT LTD , JAGATPUR, 
SALIPUR ROAD, CUTTACK-754200,9238399287
GST No: 21AABCT0602K1ZX
</t>
  </si>
  <si>
    <t>ASKA</t>
  </si>
  <si>
    <t>RAJGANGPUR</t>
  </si>
  <si>
    <t>FROM</t>
  </si>
  <si>
    <t>01/10/2024</t>
  </si>
  <si>
    <t>PL/JA/15471</t>
  </si>
  <si>
    <t>216/225</t>
  </si>
  <si>
    <t>CTC</t>
  </si>
  <si>
    <t>02/10/2024</t>
  </si>
  <si>
    <t>PL/JA/15557</t>
  </si>
  <si>
    <t>0119</t>
  </si>
  <si>
    <t>PL/JA/15620</t>
  </si>
  <si>
    <t>247</t>
  </si>
  <si>
    <t>ATHAMALLIK</t>
  </si>
  <si>
    <t>PL/JA/15622</t>
  </si>
  <si>
    <t>261</t>
  </si>
  <si>
    <t>03/10/2024</t>
  </si>
  <si>
    <t>PL/JA/15720</t>
  </si>
  <si>
    <t>5545</t>
  </si>
  <si>
    <t>RAJ KHARIAR</t>
  </si>
  <si>
    <t>04/10/2024</t>
  </si>
  <si>
    <t>PL/JA/15852</t>
  </si>
  <si>
    <t>SUNABEDA</t>
  </si>
  <si>
    <t>PL/JA/15853</t>
  </si>
  <si>
    <t>284/270</t>
  </si>
  <si>
    <t>PL/JA/15857</t>
  </si>
  <si>
    <t>320</t>
  </si>
  <si>
    <t>KODALA</t>
  </si>
  <si>
    <t>07/10/2024</t>
  </si>
  <si>
    <t>PL/JA/16047</t>
  </si>
  <si>
    <t>10558</t>
  </si>
  <si>
    <t>BIRAMITRAPUR</t>
  </si>
  <si>
    <t>PL/JA/16053</t>
  </si>
  <si>
    <t>559/571</t>
  </si>
  <si>
    <t>10/10/2024</t>
  </si>
  <si>
    <t>PL/JA/16373</t>
  </si>
  <si>
    <t>897/939/934</t>
  </si>
  <si>
    <t>PL/JA/16375</t>
  </si>
  <si>
    <t>6183/822/780/774/799/869/767</t>
  </si>
  <si>
    <t>09/10/2024</t>
  </si>
  <si>
    <t>PL/JA/16396</t>
  </si>
  <si>
    <t>6158/10758</t>
  </si>
  <si>
    <t>PL/JA/16400</t>
  </si>
  <si>
    <t>10948/10923</t>
  </si>
  <si>
    <t>PL/JA/16413</t>
  </si>
  <si>
    <t>10872</t>
  </si>
  <si>
    <t>PL/JA/16420</t>
  </si>
  <si>
    <t>6229</t>
  </si>
  <si>
    <t>UDALA</t>
  </si>
  <si>
    <t>15/10/2024</t>
  </si>
  <si>
    <t>PL/JA/16494</t>
  </si>
  <si>
    <t>704</t>
  </si>
  <si>
    <t>BOUDH</t>
  </si>
  <si>
    <t>16/10/2024</t>
  </si>
  <si>
    <t>PL/JA/16659</t>
  </si>
  <si>
    <t>6292</t>
  </si>
  <si>
    <t>18/10/2024</t>
  </si>
  <si>
    <t>PL/JA/16722</t>
  </si>
  <si>
    <t>1138/1126/ 1304</t>
  </si>
  <si>
    <t>PL/JA/16753</t>
  </si>
  <si>
    <t>6338</t>
  </si>
  <si>
    <t>21/10/2024</t>
  </si>
  <si>
    <t>PL/JA/16939</t>
  </si>
  <si>
    <t>11513</t>
  </si>
  <si>
    <t>22/10/2024</t>
  </si>
  <si>
    <t>PL/JA/17030</t>
  </si>
  <si>
    <t>PL/JA/17042</t>
  </si>
  <si>
    <t>11510</t>
  </si>
  <si>
    <t>PL/JA/17093</t>
  </si>
  <si>
    <t>6517</t>
  </si>
  <si>
    <t>PL/JA/17124</t>
  </si>
  <si>
    <t>6577/1697/ 1680</t>
  </si>
  <si>
    <t>CHHATRAPUR</t>
  </si>
  <si>
    <t>PL/JA/17126</t>
  </si>
  <si>
    <t>PL/JA/17127</t>
  </si>
  <si>
    <t>DIGAPAHANDI</t>
  </si>
  <si>
    <t>PL/JA/17194</t>
  </si>
  <si>
    <t>1597</t>
  </si>
  <si>
    <t>26/10/2024</t>
  </si>
  <si>
    <t>PL/JA/17256</t>
  </si>
  <si>
    <t>6639</t>
  </si>
  <si>
    <t>6494/425/ 6498/399</t>
  </si>
  <si>
    <t>6516/1509/ 1506/936</t>
  </si>
  <si>
    <t>1237/1464/ 6607/1701</t>
  </si>
  <si>
    <t>9895/9899/ 9856</t>
  </si>
  <si>
    <t>TATA CONSUMER PRODUCTS LTD</t>
  </si>
  <si>
    <t>Kindly, verify &amp; confirm within 7 days, else GST will be filed by 20th JANUARY, 2025.
GST to be paid by Consignor under Reverse Charge Mechanism(RCM) as per GST.</t>
  </si>
  <si>
    <t>BALASORE</t>
  </si>
  <si>
    <t>KORAPUT</t>
  </si>
  <si>
    <t>05/1/2025</t>
  </si>
  <si>
    <t>PL/JA/22663</t>
  </si>
  <si>
    <t>8083/7524/7804</t>
  </si>
  <si>
    <t>04/1/2025</t>
  </si>
  <si>
    <t>PL/JA/22695</t>
  </si>
  <si>
    <t>7669</t>
  </si>
  <si>
    <t>BALUGAON</t>
  </si>
  <si>
    <t>PL/JA/22718</t>
  </si>
  <si>
    <t>9327</t>
  </si>
  <si>
    <t>PL/JA/22719</t>
  </si>
  <si>
    <t>9632/8076/6601</t>
  </si>
  <si>
    <t>PL/JA/22762</t>
  </si>
  <si>
    <t>9408</t>
  </si>
  <si>
    <t>PL/JA/22870</t>
  </si>
  <si>
    <t>9361</t>
  </si>
  <si>
    <t>KUNDRA</t>
  </si>
  <si>
    <t>09/1/2025</t>
  </si>
  <si>
    <t>PL/JA/22974</t>
  </si>
  <si>
    <t>8239</t>
  </si>
  <si>
    <t>15/1/2025</t>
  </si>
  <si>
    <t>PL/JA/23235</t>
  </si>
  <si>
    <t>8761</t>
  </si>
  <si>
    <t>16/1/2025</t>
  </si>
  <si>
    <t>PL/JA/23295</t>
  </si>
  <si>
    <t>8791/8800/8732/8754/8369</t>
  </si>
  <si>
    <t>PL/JA/23318</t>
  </si>
  <si>
    <t>9913/18620</t>
  </si>
  <si>
    <t>18/1/2025</t>
  </si>
  <si>
    <t>PL/JA/23580</t>
  </si>
  <si>
    <t>18663/8998/8996</t>
  </si>
  <si>
    <t>(RUPEES FORTY FOUR THOUSAND FOUR HUNDRED SEVENTY FIVE ONLY)</t>
  </si>
  <si>
    <t xml:space="preserve">Bill Date: 31/01/2025
Bill No : 33185
Total Amount: 44475.00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</si>
</sst>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 applyNumberFormat="1" applyFont="1"/>
    <xf numFmtId="2" fontId="0" fillId="2" borderId="0" xfId="0" applyNumberFormat="1" applyFont="1" applyFill="1" applyAlignment="1">
      <alignment wrapText="1"/>
    </xf>
    <xf numFmtId="0" fontId="0" fillId="2" borderId="0" xfId="0" applyNumberFormat="1" applyFont="1" applyFill="1" applyAlignment="1">
      <alignment wrapText="1"/>
    </xf>
    <xf numFmtId="0" fontId="0" fillId="2" borderId="0" xfId="0" applyNumberFormat="1" applyFont="1" applyFill="1" applyAlignment="1">
      <alignment vertical="center" wrapText="1"/>
    </xf>
    <xf numFmtId="0" fontId="1" fillId="2" borderId="0" xfId="0" applyNumberFormat="1" applyFont="1" applyFill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wrapText="1"/>
    </xf>
    <xf numFmtId="2" fontId="0" fillId="0" borderId="0" xfId="0" applyNumberFormat="1" applyFont="1"/>
    <xf numFmtId="0" fontId="1" fillId="0" borderId="4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right" vertical="center"/>
    </xf>
    <xf numFmtId="0" fontId="1" fillId="2" borderId="1" xfId="0" applyNumberFormat="1" applyFont="1" applyFill="1" applyBorder="1" applyAlignment="1">
      <alignment wrapText="1"/>
    </xf>
    <xf numFmtId="2" fontId="1" fillId="2" borderId="1" xfId="0" applyNumberFormat="1" applyFont="1" applyFill="1" applyBorder="1" applyAlignment="1">
      <alignment wrapText="1"/>
    </xf>
    <xf numFmtId="0" fontId="0" fillId="2" borderId="6" xfId="0" applyNumberFormat="1" applyFont="1" applyFill="1" applyBorder="1" applyAlignment="1">
      <alignment horizontal="center" vertical="center" wrapText="1"/>
    </xf>
    <xf numFmtId="0" fontId="0" fillId="2" borderId="7" xfId="0" applyNumberFormat="1" applyFont="1" applyFill="1" applyBorder="1" applyAlignment="1">
      <alignment wrapText="1"/>
    </xf>
    <xf numFmtId="0" fontId="1" fillId="2" borderId="9" xfId="0" applyNumberFormat="1" applyFont="1" applyFill="1" applyBorder="1" applyAlignment="1">
      <alignment wrapText="1"/>
    </xf>
    <xf numFmtId="0" fontId="1" fillId="2" borderId="2" xfId="0" applyNumberFormat="1" applyFont="1" applyFill="1" applyBorder="1" applyAlignment="1">
      <alignment wrapText="1"/>
    </xf>
    <xf numFmtId="0" fontId="1" fillId="2" borderId="3" xfId="0" applyNumberFormat="1" applyFont="1" applyFill="1" applyBorder="1" applyAlignment="1">
      <alignment wrapText="1"/>
    </xf>
    <xf numFmtId="2" fontId="1" fillId="2" borderId="7" xfId="0" applyNumberFormat="1" applyFont="1" applyFill="1" applyBorder="1" applyAlignment="1">
      <alignment horizontal="left" vertical="center" wrapText="1"/>
    </xf>
    <xf numFmtId="2" fontId="1" fillId="2" borderId="8" xfId="0" applyNumberFormat="1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left" vertical="center" wrapText="1"/>
    </xf>
    <xf numFmtId="2" fontId="1" fillId="2" borderId="5" xfId="0" applyNumberFormat="1" applyFont="1" applyFill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10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7</xdr:col>
      <xdr:colOff>438150</xdr:colOff>
      <xdr:row>0</xdr:row>
      <xdr:rowOff>876301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"/>
          <a:ext cx="5181600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8"/>
  <sheetViews>
    <sheetView tabSelected="1" workbookViewId="0">
      <selection activeCell="W12" sqref="W12"/>
    </sheetView>
  </sheetViews>
  <sheetFormatPr defaultRowHeight="15"/>
  <cols>
    <col min="1" max="1" width="3.42578125" style="2" bestFit="1" customWidth="1"/>
    <col min="2" max="2" width="10.7109375" style="2" bestFit="1" customWidth="1"/>
    <col min="3" max="3" width="11.7109375" style="2" bestFit="1" customWidth="1"/>
    <col min="4" max="4" width="16.42578125" style="2" customWidth="1"/>
    <col min="5" max="5" width="6.42578125" style="2" bestFit="1" customWidth="1"/>
    <col min="6" max="6" width="16.140625" style="2" bestFit="1" customWidth="1"/>
    <col min="7" max="7" width="6.28515625" style="2" customWidth="1"/>
    <col min="8" max="8" width="8.28515625" style="2" bestFit="1" customWidth="1"/>
    <col min="9" max="9" width="6.5703125" style="2" customWidth="1"/>
    <col min="10" max="11" width="7.5703125" style="2" bestFit="1" customWidth="1"/>
    <col min="12" max="12" width="7.28515625" style="2" customWidth="1"/>
    <col min="13" max="13" width="9.42578125" style="1" customWidth="1"/>
    <col min="14" max="16384" width="9.140625" style="2"/>
  </cols>
  <sheetData>
    <row r="1" spans="1:17" ht="76.5" customHeight="1">
      <c r="A1" s="23"/>
      <c r="B1" s="24"/>
      <c r="C1" s="24"/>
      <c r="D1" s="24"/>
      <c r="E1" s="24"/>
      <c r="F1" s="24"/>
      <c r="G1" s="24"/>
      <c r="H1" s="24"/>
      <c r="I1" s="28" t="s">
        <v>23</v>
      </c>
      <c r="J1" s="28"/>
      <c r="K1" s="28"/>
      <c r="L1" s="28"/>
      <c r="M1" s="29"/>
    </row>
    <row r="2" spans="1:17" s="3" customFormat="1" ht="95.25" customHeight="1">
      <c r="A2" s="25" t="s">
        <v>24</v>
      </c>
      <c r="B2" s="26"/>
      <c r="C2" s="26"/>
      <c r="D2" s="26"/>
      <c r="E2" s="26"/>
      <c r="F2" s="26"/>
      <c r="G2" s="26"/>
      <c r="H2" s="27"/>
      <c r="I2" s="30" t="s">
        <v>144</v>
      </c>
      <c r="J2" s="30"/>
      <c r="K2" s="30"/>
      <c r="L2" s="30"/>
      <c r="M2" s="31"/>
    </row>
    <row r="3" spans="1:17" ht="15" customHeight="1">
      <c r="A3" s="16" t="s">
        <v>1</v>
      </c>
      <c r="B3" s="5" t="s">
        <v>2</v>
      </c>
      <c r="C3" s="5" t="s">
        <v>3</v>
      </c>
      <c r="D3" s="6" t="s">
        <v>4</v>
      </c>
      <c r="E3" s="5" t="s">
        <v>27</v>
      </c>
      <c r="F3" s="5" t="s">
        <v>5</v>
      </c>
      <c r="G3" s="5" t="s">
        <v>6</v>
      </c>
      <c r="H3" s="5" t="s">
        <v>7</v>
      </c>
      <c r="I3" s="7" t="s">
        <v>8</v>
      </c>
      <c r="J3" s="7" t="s">
        <v>9</v>
      </c>
      <c r="K3" s="7" t="s">
        <v>10</v>
      </c>
      <c r="L3" s="7" t="s">
        <v>11</v>
      </c>
      <c r="M3" s="17" t="s">
        <v>12</v>
      </c>
      <c r="P3" s="3"/>
      <c r="Q3" s="3"/>
    </row>
    <row r="4" spans="1:17">
      <c r="A4" s="19">
        <v>1</v>
      </c>
      <c r="B4" s="8" t="s">
        <v>113</v>
      </c>
      <c r="C4" s="8" t="s">
        <v>114</v>
      </c>
      <c r="D4" s="12" t="s">
        <v>115</v>
      </c>
      <c r="E4" s="12" t="s">
        <v>31</v>
      </c>
      <c r="F4" s="8" t="s">
        <v>20</v>
      </c>
      <c r="G4" s="8">
        <v>19</v>
      </c>
      <c r="H4" s="8">
        <v>381</v>
      </c>
      <c r="I4" s="10">
        <v>1.56</v>
      </c>
      <c r="J4" s="10">
        <f>H4*I4*20%</f>
        <v>118.87200000000001</v>
      </c>
      <c r="K4" s="10">
        <f>G4*10</f>
        <v>190</v>
      </c>
      <c r="L4" s="10">
        <v>35</v>
      </c>
      <c r="M4" s="10">
        <f>H4*I4+J4+K4+L4</f>
        <v>938.23199999999997</v>
      </c>
      <c r="P4" s="3"/>
      <c r="Q4" s="3"/>
    </row>
    <row r="5" spans="1:17">
      <c r="A5" s="19">
        <v>2</v>
      </c>
      <c r="B5" s="8" t="s">
        <v>116</v>
      </c>
      <c r="C5" s="8" t="s">
        <v>117</v>
      </c>
      <c r="D5" s="9" t="s">
        <v>118</v>
      </c>
      <c r="E5" s="12" t="s">
        <v>31</v>
      </c>
      <c r="F5" s="11" t="s">
        <v>119</v>
      </c>
      <c r="G5" s="8">
        <v>22</v>
      </c>
      <c r="H5" s="8">
        <v>528</v>
      </c>
      <c r="I5" s="10">
        <v>1.42</v>
      </c>
      <c r="J5" s="10">
        <f t="shared" ref="J5:J14" si="0">H5*I5*20%</f>
        <v>149.952</v>
      </c>
      <c r="K5" s="10">
        <f t="shared" ref="K5:K14" si="1">G5*10</f>
        <v>220</v>
      </c>
      <c r="L5" s="10">
        <v>35</v>
      </c>
      <c r="M5" s="10">
        <f t="shared" ref="M5:M14" si="2">H5*I5+J5+K5+L5</f>
        <v>1154.712</v>
      </c>
      <c r="P5" s="3"/>
      <c r="Q5" s="3"/>
    </row>
    <row r="6" spans="1:17">
      <c r="A6" s="19">
        <v>3</v>
      </c>
      <c r="B6" s="8" t="s">
        <v>116</v>
      </c>
      <c r="C6" s="8" t="s">
        <v>120</v>
      </c>
      <c r="D6" s="9" t="s">
        <v>121</v>
      </c>
      <c r="E6" s="12" t="s">
        <v>31</v>
      </c>
      <c r="F6" s="8" t="s">
        <v>25</v>
      </c>
      <c r="G6" s="8">
        <v>20</v>
      </c>
      <c r="H6" s="8">
        <v>340</v>
      </c>
      <c r="I6" s="10">
        <v>1.68</v>
      </c>
      <c r="J6" s="10">
        <f t="shared" si="0"/>
        <v>114.24</v>
      </c>
      <c r="K6" s="10">
        <f t="shared" si="1"/>
        <v>200</v>
      </c>
      <c r="L6" s="10">
        <v>35</v>
      </c>
      <c r="M6" s="10">
        <f t="shared" si="2"/>
        <v>920.43999999999994</v>
      </c>
      <c r="P6" s="3"/>
      <c r="Q6" s="3"/>
    </row>
    <row r="7" spans="1:17">
      <c r="A7" s="19">
        <v>4</v>
      </c>
      <c r="B7" s="8" t="s">
        <v>116</v>
      </c>
      <c r="C7" s="8" t="s">
        <v>122</v>
      </c>
      <c r="D7" s="9" t="s">
        <v>123</v>
      </c>
      <c r="E7" s="12" t="s">
        <v>31</v>
      </c>
      <c r="F7" s="8" t="s">
        <v>15</v>
      </c>
      <c r="G7" s="8">
        <v>50</v>
      </c>
      <c r="H7" s="8">
        <v>1188</v>
      </c>
      <c r="I7" s="10">
        <v>2.23</v>
      </c>
      <c r="J7" s="10">
        <f t="shared" si="0"/>
        <v>529.84799999999996</v>
      </c>
      <c r="K7" s="10">
        <f t="shared" si="1"/>
        <v>500</v>
      </c>
      <c r="L7" s="10">
        <v>35</v>
      </c>
      <c r="M7" s="10">
        <f t="shared" si="2"/>
        <v>3714.0879999999997</v>
      </c>
      <c r="P7" s="3"/>
      <c r="Q7" s="3"/>
    </row>
    <row r="8" spans="1:17">
      <c r="A8" s="19">
        <v>5</v>
      </c>
      <c r="B8" s="8" t="s">
        <v>116</v>
      </c>
      <c r="C8" s="8" t="s">
        <v>124</v>
      </c>
      <c r="D8" s="9" t="s">
        <v>125</v>
      </c>
      <c r="E8" s="12" t="s">
        <v>31</v>
      </c>
      <c r="F8" s="8" t="s">
        <v>112</v>
      </c>
      <c r="G8" s="8">
        <v>83</v>
      </c>
      <c r="H8" s="8">
        <v>2075</v>
      </c>
      <c r="I8" s="10">
        <v>4.42</v>
      </c>
      <c r="J8" s="10">
        <f t="shared" si="0"/>
        <v>1834.3000000000002</v>
      </c>
      <c r="K8" s="10">
        <f t="shared" si="1"/>
        <v>830</v>
      </c>
      <c r="L8" s="10">
        <v>35</v>
      </c>
      <c r="M8" s="10">
        <f t="shared" si="2"/>
        <v>11870.8</v>
      </c>
      <c r="P8" s="3"/>
      <c r="Q8" s="3"/>
    </row>
    <row r="9" spans="1:17">
      <c r="A9" s="19">
        <v>6</v>
      </c>
      <c r="B9" s="8" t="s">
        <v>116</v>
      </c>
      <c r="C9" s="8" t="s">
        <v>126</v>
      </c>
      <c r="D9" s="9" t="s">
        <v>127</v>
      </c>
      <c r="E9" s="12" t="s">
        <v>31</v>
      </c>
      <c r="F9" s="8" t="s">
        <v>128</v>
      </c>
      <c r="G9" s="8">
        <v>50</v>
      </c>
      <c r="H9" s="8">
        <v>1250</v>
      </c>
      <c r="I9" s="10">
        <v>4.5</v>
      </c>
      <c r="J9" s="10">
        <f t="shared" si="0"/>
        <v>1125</v>
      </c>
      <c r="K9" s="10">
        <f t="shared" si="1"/>
        <v>500</v>
      </c>
      <c r="L9" s="10">
        <v>35</v>
      </c>
      <c r="M9" s="10">
        <f t="shared" si="2"/>
        <v>7285</v>
      </c>
      <c r="P9" s="3"/>
      <c r="Q9" s="3"/>
    </row>
    <row r="10" spans="1:17">
      <c r="A10" s="19">
        <v>7</v>
      </c>
      <c r="B10" s="8" t="s">
        <v>129</v>
      </c>
      <c r="C10" s="8" t="s">
        <v>130</v>
      </c>
      <c r="D10" s="9" t="s">
        <v>131</v>
      </c>
      <c r="E10" s="12" t="s">
        <v>31</v>
      </c>
      <c r="F10" s="8" t="s">
        <v>15</v>
      </c>
      <c r="G10" s="8">
        <v>50</v>
      </c>
      <c r="H10" s="8">
        <v>1077</v>
      </c>
      <c r="I10" s="10">
        <v>2.23</v>
      </c>
      <c r="J10" s="10">
        <f t="shared" si="0"/>
        <v>480.34200000000004</v>
      </c>
      <c r="K10" s="10">
        <f t="shared" si="1"/>
        <v>500</v>
      </c>
      <c r="L10" s="10">
        <v>35</v>
      </c>
      <c r="M10" s="10">
        <f t="shared" si="2"/>
        <v>3417.0520000000001</v>
      </c>
      <c r="P10" s="3"/>
      <c r="Q10" s="3"/>
    </row>
    <row r="11" spans="1:17">
      <c r="A11" s="19">
        <v>8</v>
      </c>
      <c r="B11" s="8" t="s">
        <v>132</v>
      </c>
      <c r="C11" s="8" t="s">
        <v>133</v>
      </c>
      <c r="D11" s="9" t="s">
        <v>134</v>
      </c>
      <c r="E11" s="12" t="s">
        <v>31</v>
      </c>
      <c r="F11" s="8" t="s">
        <v>15</v>
      </c>
      <c r="G11" s="8">
        <v>71</v>
      </c>
      <c r="H11" s="8">
        <v>1121</v>
      </c>
      <c r="I11" s="10">
        <v>2.23</v>
      </c>
      <c r="J11" s="10">
        <f t="shared" si="0"/>
        <v>499.96600000000001</v>
      </c>
      <c r="K11" s="10">
        <f t="shared" si="1"/>
        <v>710</v>
      </c>
      <c r="L11" s="10">
        <v>35</v>
      </c>
      <c r="M11" s="10">
        <f t="shared" si="2"/>
        <v>3744.7959999999998</v>
      </c>
      <c r="P11" s="3"/>
      <c r="Q11" s="3"/>
    </row>
    <row r="12" spans="1:17" ht="30">
      <c r="A12" s="19">
        <v>9</v>
      </c>
      <c r="B12" s="8" t="s">
        <v>135</v>
      </c>
      <c r="C12" s="8" t="s">
        <v>136</v>
      </c>
      <c r="D12" s="9" t="s">
        <v>137</v>
      </c>
      <c r="E12" s="12" t="s">
        <v>31</v>
      </c>
      <c r="F12" s="8" t="s">
        <v>111</v>
      </c>
      <c r="G12" s="8">
        <v>112</v>
      </c>
      <c r="H12" s="8">
        <v>1594</v>
      </c>
      <c r="I12" s="10">
        <v>1.59</v>
      </c>
      <c r="J12" s="10">
        <f t="shared" si="0"/>
        <v>506.89200000000005</v>
      </c>
      <c r="K12" s="10">
        <f t="shared" si="1"/>
        <v>1120</v>
      </c>
      <c r="L12" s="10">
        <v>35</v>
      </c>
      <c r="M12" s="10">
        <f t="shared" si="2"/>
        <v>4196.3519999999999</v>
      </c>
      <c r="P12" s="3"/>
      <c r="Q12" s="3"/>
    </row>
    <row r="13" spans="1:17">
      <c r="A13" s="19">
        <v>10</v>
      </c>
      <c r="B13" s="8" t="s">
        <v>132</v>
      </c>
      <c r="C13" s="8" t="s">
        <v>138</v>
      </c>
      <c r="D13" s="9" t="s">
        <v>139</v>
      </c>
      <c r="E13" s="12" t="s">
        <v>31</v>
      </c>
      <c r="F13" s="8" t="s">
        <v>22</v>
      </c>
      <c r="G13" s="8">
        <v>68</v>
      </c>
      <c r="H13" s="8">
        <v>1149</v>
      </c>
      <c r="I13" s="10">
        <v>1.88</v>
      </c>
      <c r="J13" s="10">
        <f t="shared" si="0"/>
        <v>432.024</v>
      </c>
      <c r="K13" s="10">
        <f t="shared" si="1"/>
        <v>680</v>
      </c>
      <c r="L13" s="10">
        <v>35</v>
      </c>
      <c r="M13" s="10">
        <f t="shared" si="2"/>
        <v>3307.1439999999998</v>
      </c>
      <c r="P13" s="3"/>
      <c r="Q13" s="3"/>
    </row>
    <row r="14" spans="1:17">
      <c r="A14" s="19">
        <v>11</v>
      </c>
      <c r="B14" s="8" t="s">
        <v>140</v>
      </c>
      <c r="C14" s="8" t="s">
        <v>141</v>
      </c>
      <c r="D14" s="9" t="s">
        <v>142</v>
      </c>
      <c r="E14" s="12" t="s">
        <v>31</v>
      </c>
      <c r="F14" s="8" t="s">
        <v>20</v>
      </c>
      <c r="G14" s="8">
        <v>87</v>
      </c>
      <c r="H14" s="8">
        <v>1614</v>
      </c>
      <c r="I14" s="10">
        <v>1.56</v>
      </c>
      <c r="J14" s="10">
        <f t="shared" si="0"/>
        <v>503.56800000000004</v>
      </c>
      <c r="K14" s="10">
        <f t="shared" si="1"/>
        <v>870</v>
      </c>
      <c r="L14" s="10">
        <v>35</v>
      </c>
      <c r="M14" s="10">
        <f t="shared" si="2"/>
        <v>3926.4080000000004</v>
      </c>
      <c r="P14" s="3"/>
      <c r="Q14" s="3"/>
    </row>
    <row r="15" spans="1:17">
      <c r="A15" s="32" t="s">
        <v>143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4"/>
      <c r="M15" s="20">
        <f>ROUND(SUM(M4:M14),0)</f>
        <v>44475</v>
      </c>
      <c r="P15" s="3"/>
      <c r="Q15" s="3"/>
    </row>
    <row r="16" spans="1:17">
      <c r="A16" s="13"/>
      <c r="B16"/>
      <c r="C16"/>
      <c r="D16" s="14"/>
      <c r="E16" s="14"/>
      <c r="F16"/>
      <c r="G16" s="5">
        <f>SUM(G4:G14)</f>
        <v>632</v>
      </c>
      <c r="H16" s="5">
        <f>SUM(H4:H14)</f>
        <v>12317</v>
      </c>
      <c r="I16" s="15"/>
      <c r="J16" s="15"/>
      <c r="K16" s="15"/>
      <c r="L16" s="15"/>
      <c r="M16" s="15"/>
      <c r="P16" s="3"/>
      <c r="Q16" s="3"/>
    </row>
    <row r="17" spans="1:13" s="4" customFormat="1" ht="30" customHeight="1">
      <c r="A17" s="21" t="s">
        <v>110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2"/>
    </row>
    <row r="18" spans="1:13" s="4" customFormat="1" ht="30" customHeight="1">
      <c r="A18" s="21" t="s">
        <v>0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2"/>
    </row>
  </sheetData>
  <mergeCells count="7">
    <mergeCell ref="A17:M17"/>
    <mergeCell ref="A18:M18"/>
    <mergeCell ref="A1:H1"/>
    <mergeCell ref="A2:H2"/>
    <mergeCell ref="I1:M1"/>
    <mergeCell ref="I2:M2"/>
    <mergeCell ref="A15:L15"/>
  </mergeCells>
  <pageMargins left="0.23622047244094491" right="0.19685039370078741" top="0.43307086614173229" bottom="0.39370078740157483" header="0.23622047244094491" footer="0.23622047244094491"/>
  <pageSetup scale="85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1"/>
  <sheetViews>
    <sheetView workbookViewId="0">
      <selection activeCell="M12" sqref="M12"/>
    </sheetView>
  </sheetViews>
  <sheetFormatPr defaultRowHeight="15" customHeight="1"/>
  <cols>
    <col min="1" max="1" width="3.42578125" bestFit="1" customWidth="1"/>
    <col min="2" max="2" width="10.7109375" bestFit="1" customWidth="1"/>
    <col min="3" max="3" width="11.7109375" bestFit="1" customWidth="1"/>
    <col min="4" max="4" width="16.5703125" style="14" customWidth="1"/>
    <col min="5" max="5" width="16.140625" bestFit="1" customWidth="1"/>
    <col min="6" max="6" width="6.140625" customWidth="1"/>
    <col min="7" max="7" width="11.140625" customWidth="1"/>
    <col min="8" max="8" width="11" customWidth="1"/>
    <col min="9" max="9" width="11.140625" customWidth="1"/>
  </cols>
  <sheetData>
    <row r="1" spans="1:9" ht="15" customHeight="1">
      <c r="B1" s="35" t="s">
        <v>109</v>
      </c>
      <c r="C1" s="35"/>
      <c r="D1" s="35"/>
      <c r="E1" s="35"/>
      <c r="F1" s="35"/>
      <c r="G1" s="36"/>
    </row>
    <row r="2" spans="1:9" ht="15" customHeight="1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18"/>
      <c r="H2" s="18"/>
      <c r="I2" s="18"/>
    </row>
    <row r="3" spans="1:9" ht="15" customHeight="1">
      <c r="A3" s="19">
        <v>1</v>
      </c>
      <c r="B3" s="8" t="s">
        <v>28</v>
      </c>
      <c r="C3" s="8" t="s">
        <v>29</v>
      </c>
      <c r="D3" s="9" t="s">
        <v>30</v>
      </c>
      <c r="E3" s="8" t="s">
        <v>22</v>
      </c>
      <c r="F3" s="8">
        <v>166</v>
      </c>
      <c r="G3" s="18"/>
      <c r="H3" s="18"/>
      <c r="I3" s="18"/>
    </row>
    <row r="4" spans="1:9" ht="15" customHeight="1">
      <c r="A4" s="19">
        <v>2</v>
      </c>
      <c r="B4" s="8" t="s">
        <v>32</v>
      </c>
      <c r="C4" s="8" t="s">
        <v>33</v>
      </c>
      <c r="D4" s="9" t="s">
        <v>34</v>
      </c>
      <c r="E4" s="8" t="s">
        <v>21</v>
      </c>
      <c r="F4" s="8">
        <v>266</v>
      </c>
      <c r="G4" s="18"/>
      <c r="H4" s="18"/>
      <c r="I4" s="18"/>
    </row>
    <row r="5" spans="1:9" ht="15" customHeight="1">
      <c r="A5" s="19">
        <v>3</v>
      </c>
      <c r="B5" s="8" t="s">
        <v>32</v>
      </c>
      <c r="C5" s="8" t="s">
        <v>35</v>
      </c>
      <c r="D5" s="9" t="s">
        <v>36</v>
      </c>
      <c r="E5" s="8" t="s">
        <v>37</v>
      </c>
      <c r="F5" s="8">
        <v>51</v>
      </c>
      <c r="G5" s="18"/>
      <c r="H5" s="18"/>
      <c r="I5" s="18"/>
    </row>
    <row r="6" spans="1:9" ht="15" customHeight="1">
      <c r="A6" s="19">
        <v>4</v>
      </c>
      <c r="B6" s="8" t="s">
        <v>32</v>
      </c>
      <c r="C6" s="8" t="s">
        <v>38</v>
      </c>
      <c r="D6" s="9" t="s">
        <v>39</v>
      </c>
      <c r="E6" s="8" t="s">
        <v>20</v>
      </c>
      <c r="F6" s="8">
        <v>30</v>
      </c>
      <c r="G6" s="18"/>
      <c r="H6" s="18"/>
      <c r="I6" s="18"/>
    </row>
    <row r="7" spans="1:9" ht="15" customHeight="1">
      <c r="A7" s="19">
        <v>5</v>
      </c>
      <c r="B7" s="8" t="s">
        <v>40</v>
      </c>
      <c r="C7" s="8" t="s">
        <v>41</v>
      </c>
      <c r="D7" s="9" t="s">
        <v>42</v>
      </c>
      <c r="E7" s="11" t="s">
        <v>43</v>
      </c>
      <c r="F7" s="8">
        <v>239</v>
      </c>
      <c r="G7" s="18"/>
      <c r="H7" s="18"/>
      <c r="I7" s="18"/>
    </row>
    <row r="8" spans="1:9" ht="15" customHeight="1">
      <c r="A8" s="19">
        <v>6</v>
      </c>
      <c r="B8" s="8" t="s">
        <v>44</v>
      </c>
      <c r="C8" s="8" t="s">
        <v>45</v>
      </c>
      <c r="D8" s="12" t="s">
        <v>108</v>
      </c>
      <c r="E8" s="8" t="s">
        <v>46</v>
      </c>
      <c r="F8" s="8">
        <v>23</v>
      </c>
      <c r="G8" s="18"/>
      <c r="H8" s="18"/>
      <c r="I8" s="18"/>
    </row>
    <row r="9" spans="1:9" ht="15" customHeight="1">
      <c r="A9" s="19">
        <v>7</v>
      </c>
      <c r="B9" s="8" t="s">
        <v>44</v>
      </c>
      <c r="C9" s="8" t="s">
        <v>47</v>
      </c>
      <c r="D9" s="9" t="s">
        <v>48</v>
      </c>
      <c r="E9" s="8" t="s">
        <v>19</v>
      </c>
      <c r="F9" s="8">
        <v>5</v>
      </c>
      <c r="G9" s="18"/>
      <c r="H9" s="18"/>
      <c r="I9" s="18"/>
    </row>
    <row r="10" spans="1:9" ht="15" customHeight="1">
      <c r="A10" s="19">
        <v>8</v>
      </c>
      <c r="B10" s="8" t="s">
        <v>44</v>
      </c>
      <c r="C10" s="8" t="s">
        <v>49</v>
      </c>
      <c r="D10" s="9" t="s">
        <v>50</v>
      </c>
      <c r="E10" s="8" t="s">
        <v>51</v>
      </c>
      <c r="F10" s="8">
        <v>19</v>
      </c>
      <c r="G10" s="18"/>
      <c r="H10" s="18"/>
      <c r="I10" s="18"/>
    </row>
    <row r="11" spans="1:9" ht="15" customHeight="1">
      <c r="A11" s="19">
        <v>9</v>
      </c>
      <c r="B11" s="8" t="s">
        <v>52</v>
      </c>
      <c r="C11" s="8" t="s">
        <v>53</v>
      </c>
      <c r="D11" s="9" t="s">
        <v>54</v>
      </c>
      <c r="E11" s="8" t="s">
        <v>55</v>
      </c>
      <c r="F11" s="8">
        <v>40</v>
      </c>
      <c r="G11" s="18"/>
      <c r="H11" s="18"/>
      <c r="I11" s="18"/>
    </row>
    <row r="12" spans="1:9" ht="15" customHeight="1">
      <c r="A12" s="19">
        <v>10</v>
      </c>
      <c r="B12" s="8" t="s">
        <v>52</v>
      </c>
      <c r="C12" s="8" t="s">
        <v>56</v>
      </c>
      <c r="D12" s="9" t="s">
        <v>57</v>
      </c>
      <c r="E12" s="8" t="s">
        <v>22</v>
      </c>
      <c r="F12" s="8">
        <v>77</v>
      </c>
      <c r="G12" s="18"/>
      <c r="H12" s="18"/>
      <c r="I12" s="18"/>
    </row>
    <row r="13" spans="1:9">
      <c r="A13" s="19">
        <v>11</v>
      </c>
      <c r="B13" s="8" t="s">
        <v>58</v>
      </c>
      <c r="C13" s="8" t="s">
        <v>59</v>
      </c>
      <c r="D13" s="9" t="s">
        <v>60</v>
      </c>
      <c r="E13" s="8" t="s">
        <v>25</v>
      </c>
      <c r="F13" s="8">
        <v>50</v>
      </c>
      <c r="G13" s="18"/>
      <c r="H13" s="18"/>
      <c r="I13" s="18"/>
    </row>
    <row r="14" spans="1:9" ht="30">
      <c r="A14" s="19">
        <v>12</v>
      </c>
      <c r="B14" s="8" t="s">
        <v>58</v>
      </c>
      <c r="C14" s="8" t="s">
        <v>61</v>
      </c>
      <c r="D14" s="9" t="s">
        <v>62</v>
      </c>
      <c r="E14" s="8" t="s">
        <v>15</v>
      </c>
      <c r="F14" s="8">
        <v>84</v>
      </c>
      <c r="G14" s="18"/>
      <c r="H14" s="18"/>
      <c r="I14" s="18"/>
    </row>
    <row r="15" spans="1:9" ht="15" customHeight="1">
      <c r="A15" s="19">
        <v>13</v>
      </c>
      <c r="B15" s="8" t="s">
        <v>63</v>
      </c>
      <c r="C15" s="8" t="s">
        <v>64</v>
      </c>
      <c r="D15" s="9" t="s">
        <v>65</v>
      </c>
      <c r="E15" s="8" t="s">
        <v>16</v>
      </c>
      <c r="F15" s="8">
        <v>49</v>
      </c>
      <c r="G15" s="18"/>
      <c r="H15" s="18"/>
      <c r="I15" s="18"/>
    </row>
    <row r="16" spans="1:9" ht="15" customHeight="1">
      <c r="A16" s="19">
        <v>14</v>
      </c>
      <c r="B16" s="8" t="s">
        <v>58</v>
      </c>
      <c r="C16" s="8" t="s">
        <v>66</v>
      </c>
      <c r="D16" s="9" t="s">
        <v>67</v>
      </c>
      <c r="E16" s="8" t="s">
        <v>22</v>
      </c>
      <c r="F16" s="8">
        <v>114</v>
      </c>
      <c r="G16" s="18"/>
      <c r="H16" s="18"/>
      <c r="I16" s="18"/>
    </row>
    <row r="17" spans="1:9" ht="15" customHeight="1">
      <c r="A17" s="19">
        <v>15</v>
      </c>
      <c r="B17" s="8" t="s">
        <v>58</v>
      </c>
      <c r="C17" s="8" t="s">
        <v>68</v>
      </c>
      <c r="D17" s="9" t="s">
        <v>69</v>
      </c>
      <c r="E17" s="8" t="s">
        <v>26</v>
      </c>
      <c r="F17" s="8">
        <v>27</v>
      </c>
      <c r="G17" s="18"/>
      <c r="H17" s="18"/>
      <c r="I17" s="18"/>
    </row>
    <row r="18" spans="1:9" ht="15" customHeight="1">
      <c r="A18" s="19">
        <v>16</v>
      </c>
      <c r="B18" s="8" t="s">
        <v>58</v>
      </c>
      <c r="C18" s="8" t="s">
        <v>70</v>
      </c>
      <c r="D18" s="9" t="s">
        <v>71</v>
      </c>
      <c r="E18" s="8" t="s">
        <v>72</v>
      </c>
      <c r="F18" s="8">
        <v>81</v>
      </c>
      <c r="G18" s="18"/>
      <c r="H18" s="18"/>
      <c r="I18" s="18"/>
    </row>
    <row r="19" spans="1:9" ht="15" customHeight="1">
      <c r="A19" s="19">
        <v>17</v>
      </c>
      <c r="B19" s="8" t="s">
        <v>73</v>
      </c>
      <c r="C19" s="8" t="s">
        <v>74</v>
      </c>
      <c r="D19" s="9" t="s">
        <v>75</v>
      </c>
      <c r="E19" s="8" t="s">
        <v>76</v>
      </c>
      <c r="F19" s="8">
        <v>17</v>
      </c>
      <c r="G19" s="18"/>
      <c r="H19" s="18"/>
      <c r="I19" s="18"/>
    </row>
    <row r="20" spans="1:9" ht="15" customHeight="1">
      <c r="A20" s="19">
        <v>18</v>
      </c>
      <c r="B20" s="8" t="s">
        <v>77</v>
      </c>
      <c r="C20" s="8" t="s">
        <v>78</v>
      </c>
      <c r="D20" s="9" t="s">
        <v>79</v>
      </c>
      <c r="E20" s="8" t="s">
        <v>18</v>
      </c>
      <c r="F20" s="8">
        <v>17</v>
      </c>
      <c r="G20" s="18"/>
      <c r="H20" s="18"/>
      <c r="I20" s="18"/>
    </row>
    <row r="21" spans="1:9" ht="15" customHeight="1">
      <c r="A21" s="19">
        <v>19</v>
      </c>
      <c r="B21" s="8" t="s">
        <v>80</v>
      </c>
      <c r="C21" s="8" t="s">
        <v>81</v>
      </c>
      <c r="D21" s="12" t="s">
        <v>82</v>
      </c>
      <c r="E21" s="8" t="s">
        <v>22</v>
      </c>
      <c r="F21" s="8">
        <v>53</v>
      </c>
      <c r="G21" s="18"/>
      <c r="H21" s="18"/>
      <c r="I21" s="18"/>
    </row>
    <row r="22" spans="1:9" ht="15" customHeight="1">
      <c r="A22" s="19">
        <v>20</v>
      </c>
      <c r="B22" s="8" t="s">
        <v>77</v>
      </c>
      <c r="C22" s="8" t="s">
        <v>83</v>
      </c>
      <c r="D22" s="9" t="s">
        <v>84</v>
      </c>
      <c r="E22" s="8" t="s">
        <v>17</v>
      </c>
      <c r="F22" s="8">
        <v>66</v>
      </c>
      <c r="G22" s="18"/>
      <c r="H22" s="18"/>
      <c r="I22" s="18"/>
    </row>
    <row r="23" spans="1:9" ht="15" customHeight="1">
      <c r="A23" s="19">
        <v>21</v>
      </c>
      <c r="B23" s="8" t="s">
        <v>85</v>
      </c>
      <c r="C23" s="8" t="s">
        <v>86</v>
      </c>
      <c r="D23" s="9" t="s">
        <v>87</v>
      </c>
      <c r="E23" s="8" t="s">
        <v>20</v>
      </c>
      <c r="F23" s="8">
        <v>71</v>
      </c>
      <c r="G23" s="18"/>
      <c r="H23" s="18"/>
      <c r="I23" s="18"/>
    </row>
    <row r="24" spans="1:9" ht="15" customHeight="1">
      <c r="A24" s="19">
        <v>22</v>
      </c>
      <c r="B24" s="8" t="s">
        <v>88</v>
      </c>
      <c r="C24" s="8" t="s">
        <v>89</v>
      </c>
      <c r="D24" s="12" t="s">
        <v>105</v>
      </c>
      <c r="E24" s="8" t="s">
        <v>22</v>
      </c>
      <c r="F24" s="8">
        <v>50</v>
      </c>
      <c r="G24" s="18"/>
      <c r="H24" s="18"/>
      <c r="I24" s="18"/>
    </row>
    <row r="25" spans="1:9" ht="15" customHeight="1">
      <c r="A25" s="19">
        <v>23</v>
      </c>
      <c r="B25" s="8" t="s">
        <v>88</v>
      </c>
      <c r="C25" s="8" t="s">
        <v>90</v>
      </c>
      <c r="D25" s="9" t="s">
        <v>91</v>
      </c>
      <c r="E25" s="8" t="s">
        <v>18</v>
      </c>
      <c r="F25" s="8">
        <v>104</v>
      </c>
      <c r="G25" s="18"/>
      <c r="H25" s="18"/>
      <c r="I25" s="18"/>
    </row>
    <row r="26" spans="1:9" ht="15" customHeight="1">
      <c r="A26" s="19">
        <v>24</v>
      </c>
      <c r="B26" s="8" t="s">
        <v>88</v>
      </c>
      <c r="C26" s="8" t="s">
        <v>92</v>
      </c>
      <c r="D26" s="9" t="s">
        <v>93</v>
      </c>
      <c r="E26" s="8" t="s">
        <v>13</v>
      </c>
      <c r="F26" s="8">
        <v>36</v>
      </c>
      <c r="G26" s="18"/>
      <c r="H26" s="18"/>
      <c r="I26" s="18"/>
    </row>
    <row r="27" spans="1:9" ht="15" customHeight="1">
      <c r="A27" s="19">
        <v>25</v>
      </c>
      <c r="B27" s="8" t="s">
        <v>88</v>
      </c>
      <c r="C27" s="8" t="s">
        <v>94</v>
      </c>
      <c r="D27" s="12" t="s">
        <v>95</v>
      </c>
      <c r="E27" s="8" t="s">
        <v>96</v>
      </c>
      <c r="F27" s="8">
        <v>16</v>
      </c>
      <c r="G27" s="18"/>
      <c r="H27" s="18"/>
      <c r="I27" s="18"/>
    </row>
    <row r="28" spans="1:9" ht="15" customHeight="1">
      <c r="A28" s="19">
        <v>26</v>
      </c>
      <c r="B28" s="8" t="s">
        <v>88</v>
      </c>
      <c r="C28" s="8" t="s">
        <v>97</v>
      </c>
      <c r="D28" s="12" t="s">
        <v>107</v>
      </c>
      <c r="E28" s="8" t="s">
        <v>14</v>
      </c>
      <c r="F28" s="8">
        <v>68</v>
      </c>
      <c r="G28" s="18"/>
      <c r="H28" s="18"/>
      <c r="I28" s="18"/>
    </row>
    <row r="29" spans="1:9" ht="15" customHeight="1">
      <c r="A29" s="19">
        <v>27</v>
      </c>
      <c r="B29" s="8" t="s">
        <v>88</v>
      </c>
      <c r="C29" s="8" t="s">
        <v>98</v>
      </c>
      <c r="D29" s="12" t="s">
        <v>106</v>
      </c>
      <c r="E29" s="8" t="s">
        <v>99</v>
      </c>
      <c r="F29" s="8">
        <v>25</v>
      </c>
      <c r="G29" s="18"/>
      <c r="H29" s="18"/>
      <c r="I29" s="18"/>
    </row>
    <row r="30" spans="1:9" ht="15" customHeight="1">
      <c r="A30" s="19">
        <v>28</v>
      </c>
      <c r="B30" s="8" t="s">
        <v>88</v>
      </c>
      <c r="C30" s="8" t="s">
        <v>100</v>
      </c>
      <c r="D30" s="9" t="s">
        <v>101</v>
      </c>
      <c r="E30" s="8" t="s">
        <v>76</v>
      </c>
      <c r="F30" s="8">
        <v>55</v>
      </c>
      <c r="G30" s="18"/>
      <c r="H30" s="18"/>
      <c r="I30" s="18"/>
    </row>
    <row r="31" spans="1:9" ht="15" customHeight="1">
      <c r="A31" s="19">
        <v>29</v>
      </c>
      <c r="B31" s="8" t="s">
        <v>102</v>
      </c>
      <c r="C31" s="8" t="s">
        <v>103</v>
      </c>
      <c r="D31" s="9" t="s">
        <v>104</v>
      </c>
      <c r="E31" s="8" t="s">
        <v>17</v>
      </c>
      <c r="F31" s="8">
        <v>64</v>
      </c>
      <c r="G31" s="18"/>
      <c r="H31" s="18"/>
      <c r="I31" s="18"/>
    </row>
  </sheetData>
  <mergeCells count="1">
    <mergeCell ref="B1:G1"/>
  </mergeCells>
  <pageMargins left="0.15748031496062992" right="0.11811023622047245" top="0.74803149606299213" bottom="0.74803149606299213" header="0.31496062992125984" footer="0.31496062992125984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ARATA</cp:lastModifiedBy>
  <cp:lastPrinted>2025-02-05T12:50:28Z</cp:lastPrinted>
  <dcterms:modified xsi:type="dcterms:W3CDTF">2025-02-09T05:12:55Z</dcterms:modified>
</cp:coreProperties>
</file>